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/>
  <xr:revisionPtr revIDLastSave="0" documentId="13_ncr:1_{39058F16-7543-4165-85D8-66165F323DEF}" xr6:coauthVersionLast="47" xr6:coauthVersionMax="47" xr10:uidLastSave="{00000000-0000-0000-0000-000000000000}"/>
  <bookViews>
    <workbookView xWindow="-120" yWindow="-120" windowWidth="29040" windowHeight="15840" tabRatio="608" xr2:uid="{00000000-000D-0000-FFFF-FFFF00000000}"/>
  </bookViews>
  <sheets>
    <sheet name="INFORME" sheetId="2" r:id="rId1"/>
    <sheet name="SB" sheetId="3" r:id="rId2"/>
  </sheets>
  <definedNames>
    <definedName name="_xlnm.Print_Area" localSheetId="0">INFORME!$E$18:$M$60</definedName>
    <definedName name="_xlnm.Print_Area" localSheetId="1">SB!$E$18:$M$60</definedName>
    <definedName name="ARRIBA" localSheetId="1">SB!$A$4:$A$72</definedName>
    <definedName name="ARRIBA">INFORME!$A$4:$A$72</definedName>
    <definedName name="DALT" localSheetId="1">SB!$A$5:$A$61</definedName>
    <definedName name="DALT">INFORME!$A$5:$A$61</definedName>
    <definedName name="UP">INFORME!$A$4:$A$61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9" i="3" l="1"/>
  <c r="Q20" i="3"/>
  <c r="Q21" i="3"/>
  <c r="Q22" i="3"/>
  <c r="Q23" i="3"/>
  <c r="J41" i="3"/>
  <c r="J42" i="3"/>
  <c r="J48" i="2"/>
  <c r="J48" i="3" s="1"/>
  <c r="J50" i="3"/>
  <c r="J47" i="3"/>
  <c r="J46" i="3"/>
  <c r="J45" i="3"/>
  <c r="J43" i="3"/>
  <c r="J44" i="3"/>
  <c r="J51" i="3"/>
  <c r="L40" i="3"/>
  <c r="G48" i="3"/>
  <c r="I40" i="3"/>
  <c r="I41" i="3"/>
  <c r="L41" i="3"/>
  <c r="I42" i="3"/>
  <c r="L42" i="3"/>
  <c r="I43" i="3"/>
  <c r="L43" i="3"/>
  <c r="I44" i="3"/>
  <c r="L44" i="3"/>
  <c r="I45" i="3"/>
  <c r="L45" i="3"/>
  <c r="I46" i="3"/>
  <c r="L46" i="3"/>
  <c r="I47" i="3"/>
  <c r="L47" i="3"/>
  <c r="I48" i="3"/>
  <c r="L48" i="3"/>
  <c r="E36" i="2"/>
  <c r="F32" i="3"/>
  <c r="F30" i="3"/>
  <c r="F28" i="3"/>
  <c r="F26" i="3"/>
  <c r="F24" i="3"/>
  <c r="F22" i="3"/>
  <c r="G36" i="3"/>
  <c r="G36" i="2" s="1"/>
  <c r="H36" i="2"/>
  <c r="G35" i="3"/>
  <c r="J36" i="2"/>
  <c r="J35" i="3"/>
  <c r="L36" i="2"/>
  <c r="M36" i="3"/>
  <c r="M36" i="2" s="1"/>
  <c r="E37" i="2"/>
  <c r="M24" i="3"/>
  <c r="M22" i="3"/>
  <c r="M26" i="3"/>
  <c r="M28" i="3"/>
  <c r="M30" i="3"/>
  <c r="M32" i="3"/>
  <c r="M23" i="3"/>
  <c r="M25" i="3"/>
  <c r="M27" i="3"/>
  <c r="M29" i="3"/>
  <c r="M31" i="3"/>
  <c r="M33" i="3"/>
  <c r="I37" i="2"/>
  <c r="L37" i="2"/>
  <c r="M35" i="3"/>
  <c r="M37" i="3" s="1"/>
  <c r="M37" i="2" s="1"/>
  <c r="E35" i="3"/>
  <c r="H35" i="3"/>
  <c r="K35" i="3"/>
  <c r="E18" i="3"/>
  <c r="H18" i="3"/>
  <c r="E19" i="3"/>
  <c r="G19" i="3"/>
  <c r="I19" i="3"/>
  <c r="K19" i="3"/>
  <c r="M19" i="2"/>
  <c r="M19" i="3" s="1"/>
  <c r="E20" i="3"/>
  <c r="E21" i="3"/>
  <c r="G21" i="3"/>
  <c r="I21" i="3"/>
  <c r="L21" i="3"/>
  <c r="M21" i="3"/>
  <c r="E22" i="3"/>
  <c r="G22" i="3"/>
  <c r="I22" i="3"/>
  <c r="L22" i="3"/>
  <c r="G23" i="3"/>
  <c r="I23" i="3"/>
  <c r="L23" i="3"/>
  <c r="E24" i="3"/>
  <c r="G24" i="3"/>
  <c r="I24" i="3"/>
  <c r="G25" i="3"/>
  <c r="I25" i="3"/>
  <c r="E26" i="3"/>
  <c r="G26" i="3"/>
  <c r="I26" i="3"/>
  <c r="G27" i="3"/>
  <c r="I27" i="3"/>
  <c r="E28" i="3"/>
  <c r="G28" i="3"/>
  <c r="I28" i="3"/>
  <c r="G29" i="3"/>
  <c r="I29" i="3"/>
  <c r="E30" i="3"/>
  <c r="G30" i="3"/>
  <c r="I30" i="3"/>
  <c r="G31" i="3"/>
  <c r="I31" i="3"/>
  <c r="E32" i="3"/>
  <c r="G32" i="3"/>
  <c r="I32" i="3"/>
  <c r="G33" i="3"/>
  <c r="I33" i="3"/>
  <c r="L24" i="2"/>
  <c r="L24" i="3" s="1"/>
  <c r="L25" i="2"/>
  <c r="L25" i="3" s="1"/>
  <c r="L27" i="2" l="1"/>
  <c r="J37" i="3"/>
  <c r="H37" i="3" s="1"/>
  <c r="H37" i="2" s="1"/>
  <c r="G37" i="3"/>
  <c r="G37" i="2" s="1"/>
  <c r="J52" i="3"/>
  <c r="J52" i="2" s="1"/>
  <c r="J37" i="2"/>
  <c r="L26" i="2"/>
  <c r="K36" i="3"/>
  <c r="K36" i="2" s="1"/>
  <c r="I36" i="3"/>
  <c r="I36" i="2" s="1"/>
  <c r="K37" i="3" l="1"/>
  <c r="K37" i="2" s="1"/>
  <c r="L27" i="3"/>
  <c r="L29" i="2"/>
  <c r="L53" i="3"/>
  <c r="L53" i="2" s="1"/>
  <c r="L26" i="3"/>
  <c r="L28" i="2"/>
  <c r="L29" i="3" l="1"/>
  <c r="L31" i="2"/>
  <c r="L28" i="3"/>
  <c r="L30" i="2"/>
  <c r="L33" i="2" l="1"/>
  <c r="L33" i="3" s="1"/>
  <c r="L31" i="3"/>
  <c r="L30" i="3"/>
  <c r="L32" i="2"/>
  <c r="L32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P2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Promedio diario de  entrevistas o visitas
</t>
        </r>
      </text>
    </comment>
    <comment ref="L22" authorId="0" shapeId="0" xr:uid="{00000000-0006-0000-0000-000002000000}">
      <text>
        <r>
          <rPr>
            <sz val="9"/>
            <color indexed="81"/>
            <rFont val="Tahoma"/>
            <family val="2"/>
          </rPr>
          <t>Horas que se han destinado a desplazamientos</t>
        </r>
      </text>
    </comment>
    <comment ref="P22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Porcentage de pedidos o ventas obtenidas respecto al total de las realizadas.
</t>
        </r>
        <r>
          <rPr>
            <b/>
            <sz val="8"/>
            <color indexed="81"/>
            <rFont val="Tahoma"/>
            <family val="2"/>
          </rPr>
          <t>% de eficiencia</t>
        </r>
      </text>
    </comment>
    <comment ref="L23" authorId="0" shapeId="0" xr:uid="{00000000-0006-0000-0000-000004000000}">
      <text>
        <r>
          <rPr>
            <sz val="9"/>
            <color indexed="81"/>
            <rFont val="Tahoma"/>
            <family val="2"/>
          </rPr>
          <t>Horas de venta efectiva o de trato con los clientes</t>
        </r>
      </text>
    </comment>
    <comment ref="P23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 % de horas dedicadas a venta sobre total horas.</t>
        </r>
      </text>
    </comment>
    <comment ref="P24" authorId="0" shapeId="0" xr:uid="{00000000-0006-0000-0000-000006000000}">
      <text>
        <r>
          <rPr>
            <sz val="9"/>
            <color indexed="81"/>
            <rFont val="Tahoma"/>
            <family val="2"/>
          </rPr>
          <t>Media de facturación por cada día trabajado</t>
        </r>
      </text>
    </comment>
    <comment ref="G35" authorId="0" shapeId="0" xr:uid="{00000000-0006-0000-0000-000007000000}">
      <text>
        <r>
          <rPr>
            <sz val="9"/>
            <color indexed="81"/>
            <rFont val="Tahoma"/>
            <family val="2"/>
          </rPr>
          <t>Cifra total de visitas o entrevistas realizadas</t>
        </r>
      </text>
    </comment>
    <comment ref="J35" authorId="0" shapeId="0" xr:uid="{00000000-0006-0000-0000-000008000000}">
      <text>
        <r>
          <rPr>
            <sz val="9"/>
            <color indexed="81"/>
            <rFont val="Tahoma"/>
            <family val="2"/>
          </rPr>
          <t>Cifra total de ventas o pedidos obtenidos</t>
        </r>
      </text>
    </comment>
    <comment ref="M35" authorId="0" shapeId="0" xr:uid="{00000000-0006-0000-0000-000009000000}">
      <text>
        <r>
          <rPr>
            <sz val="9"/>
            <color indexed="81"/>
            <rFont val="Tahoma"/>
            <family val="2"/>
          </rPr>
          <t>Importe total (facturación) de las ventas o pedidos obtenidos</t>
        </r>
      </text>
    </comment>
    <comment ref="G36" authorId="0" shapeId="0" xr:uid="{00000000-0006-0000-0000-00000A000000}">
      <text>
        <r>
          <rPr>
            <sz val="9"/>
            <color indexed="81"/>
            <rFont val="Tahoma"/>
            <family val="2"/>
          </rPr>
          <t>Sólo se contabilizan si se incluye el día (num) en la columna "DIA"</t>
        </r>
      </text>
    </comment>
    <comment ref="I36" authorId="0" shapeId="0" xr:uid="{00000000-0006-0000-0000-00000B000000}">
      <text>
        <r>
          <rPr>
            <sz val="9"/>
            <color indexed="81"/>
            <rFont val="Tahoma"/>
            <family val="2"/>
          </rPr>
          <t xml:space="preserve">Promedio diario de  entrevistas o visitas
</t>
        </r>
      </text>
    </comment>
    <comment ref="K36" authorId="0" shapeId="0" xr:uid="{00000000-0006-0000-0000-00000C000000}">
      <text>
        <r>
          <rPr>
            <sz val="9"/>
            <color indexed="81"/>
            <rFont val="Tahoma"/>
            <family val="2"/>
          </rPr>
          <t>Promedio diario de  ventas o pedidos</t>
        </r>
      </text>
    </comment>
    <comment ref="M36" authorId="0" shapeId="0" xr:uid="{00000000-0006-0000-0000-00000D000000}">
      <text>
        <r>
          <rPr>
            <sz val="9"/>
            <color indexed="81"/>
            <rFont val="Tahoma"/>
            <family val="2"/>
          </rPr>
          <t xml:space="preserve">Porcentage de pedidos o ventas obtenidas respecto al total de las realizadas.
</t>
        </r>
        <r>
          <rPr>
            <b/>
            <sz val="8"/>
            <color indexed="81"/>
            <rFont val="Tahoma"/>
            <family val="2"/>
          </rPr>
          <t>% de eficiencia</t>
        </r>
      </text>
    </comment>
    <comment ref="H37" authorId="0" shapeId="0" xr:uid="{00000000-0006-0000-0000-00000E000000}">
      <text>
        <r>
          <rPr>
            <sz val="9"/>
            <color indexed="81"/>
            <rFont val="Tahoma"/>
            <family val="2"/>
          </rPr>
          <t xml:space="preserve"> % de horas dedicadas a desplazamientos sobre total horas viaje más venta.</t>
        </r>
      </text>
    </comment>
    <comment ref="K37" authorId="0" shapeId="0" xr:uid="{00000000-0006-0000-0000-00000F000000}">
      <text>
        <r>
          <rPr>
            <sz val="9"/>
            <color indexed="81"/>
            <rFont val="Tahoma"/>
            <family val="2"/>
          </rPr>
          <t xml:space="preserve"> % de horas dedicadas a venta sobre total horas.</t>
        </r>
      </text>
    </comment>
    <comment ref="M37" authorId="0" shapeId="0" xr:uid="{00000000-0006-0000-0000-000010000000}">
      <text>
        <r>
          <rPr>
            <sz val="9"/>
            <color indexed="81"/>
            <rFont val="Tahoma"/>
            <family val="2"/>
          </rPr>
          <t>Media de facturación por cada día trabajado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L22" authorId="0" shapeId="0" xr:uid="{00000000-0006-0000-0100-000001000000}">
      <text>
        <r>
          <rPr>
            <sz val="9"/>
            <color indexed="81"/>
            <rFont val="Tahoma"/>
            <family val="2"/>
          </rPr>
          <t>Horas que se han destinado a desplazamientos</t>
        </r>
      </text>
    </comment>
    <comment ref="L23" authorId="0" shapeId="0" xr:uid="{00000000-0006-0000-0100-000002000000}">
      <text>
        <r>
          <rPr>
            <sz val="9"/>
            <color indexed="81"/>
            <rFont val="Tahoma"/>
            <family val="2"/>
          </rPr>
          <t>Horas de venta efectiva o de trato con los clientes</t>
        </r>
      </text>
    </comment>
    <comment ref="G35" authorId="0" shapeId="0" xr:uid="{00000000-0006-0000-0100-000003000000}">
      <text>
        <r>
          <rPr>
            <sz val="9"/>
            <color indexed="81"/>
            <rFont val="Tahoma"/>
            <family val="2"/>
          </rPr>
          <t>Cifra total de visitas o entrevistas realizadas</t>
        </r>
      </text>
    </comment>
    <comment ref="J35" authorId="0" shapeId="0" xr:uid="{00000000-0006-0000-0100-000004000000}">
      <text>
        <r>
          <rPr>
            <sz val="9"/>
            <color indexed="81"/>
            <rFont val="Tahoma"/>
            <family val="2"/>
          </rPr>
          <t>Cifra total de ventas o pedidos obtenidos</t>
        </r>
      </text>
    </comment>
    <comment ref="M35" authorId="0" shapeId="0" xr:uid="{00000000-0006-0000-0100-000005000000}">
      <text>
        <r>
          <rPr>
            <sz val="9"/>
            <color indexed="81"/>
            <rFont val="Tahoma"/>
            <family val="2"/>
          </rPr>
          <t>Importe total (facturación) de las ventas o pedidos obtenidos</t>
        </r>
      </text>
    </comment>
    <comment ref="G36" authorId="0" shapeId="0" xr:uid="{00000000-0006-0000-0100-000006000000}">
      <text>
        <r>
          <rPr>
            <sz val="9"/>
            <color indexed="81"/>
            <rFont val="Tahoma"/>
            <family val="2"/>
          </rPr>
          <t>Sólo se contabilizan si se incluye el día (num) en la columna "DIA"</t>
        </r>
      </text>
    </comment>
    <comment ref="I36" authorId="0" shapeId="0" xr:uid="{00000000-0006-0000-0100-000007000000}">
      <text>
        <r>
          <rPr>
            <sz val="9"/>
            <color indexed="81"/>
            <rFont val="Tahoma"/>
            <family val="2"/>
          </rPr>
          <t xml:space="preserve">Promedio diario de  entrevistas o visitas
</t>
        </r>
      </text>
    </comment>
    <comment ref="K36" authorId="0" shapeId="0" xr:uid="{00000000-0006-0000-0100-000008000000}">
      <text>
        <r>
          <rPr>
            <sz val="9"/>
            <color indexed="81"/>
            <rFont val="Tahoma"/>
            <family val="2"/>
          </rPr>
          <t xml:space="preserve">Promedio diario de  ventas o pedidos
</t>
        </r>
      </text>
    </comment>
    <comment ref="M36" authorId="0" shapeId="0" xr:uid="{00000000-0006-0000-0100-000009000000}">
      <text>
        <r>
          <rPr>
            <sz val="9"/>
            <color indexed="81"/>
            <rFont val="Tahoma"/>
            <family val="2"/>
          </rPr>
          <t xml:space="preserve">Porcentage de pedidos o ventas obtenidas respecto al total de las realizadas.
</t>
        </r>
        <r>
          <rPr>
            <b/>
            <sz val="8"/>
            <color indexed="81"/>
            <rFont val="Tahoma"/>
            <family val="2"/>
          </rPr>
          <t>% de eficiencia</t>
        </r>
      </text>
    </comment>
    <comment ref="H37" authorId="0" shapeId="0" xr:uid="{00000000-0006-0000-0100-00000A000000}">
      <text>
        <r>
          <rPr>
            <sz val="9"/>
            <color indexed="81"/>
            <rFont val="Tahoma"/>
            <family val="2"/>
          </rPr>
          <t xml:space="preserve"> % de horas dedicadas a desplazamientos sobre total horas viaje más venta.</t>
        </r>
      </text>
    </comment>
    <comment ref="K37" authorId="0" shapeId="0" xr:uid="{00000000-0006-0000-0100-00000B000000}">
      <text>
        <r>
          <rPr>
            <sz val="9"/>
            <color indexed="81"/>
            <rFont val="Tahoma"/>
            <family val="2"/>
          </rPr>
          <t xml:space="preserve"> % de horas dedicadas a desplazamientos sobre total horas viaje más venta.</t>
        </r>
      </text>
    </comment>
  </commentList>
</comments>
</file>

<file path=xl/sharedStrings.xml><?xml version="1.0" encoding="utf-8"?>
<sst xmlns="http://schemas.openxmlformats.org/spreadsheetml/2006/main" count="174" uniqueCount="59">
  <si>
    <t>DÍA</t>
  </si>
  <si>
    <t>MAÑANA</t>
  </si>
  <si>
    <t>TARDE</t>
  </si>
  <si>
    <t>lunes</t>
  </si>
  <si>
    <t>martes</t>
  </si>
  <si>
    <t>jueves</t>
  </si>
  <si>
    <t>viernes</t>
  </si>
  <si>
    <t>sábado</t>
  </si>
  <si>
    <t>RESUMEN</t>
  </si>
  <si>
    <t>Horas Viaje</t>
  </si>
  <si>
    <t xml:space="preserve"> Horas</t>
  </si>
  <si>
    <t>LIQUIDACIÓN DE GASTOS</t>
  </si>
  <si>
    <t>Anticipo inicial de caja</t>
  </si>
  <si>
    <t>Alojamiento</t>
  </si>
  <si>
    <t>Dietas y-o manutención</t>
  </si>
  <si>
    <t>Billetes Avión</t>
  </si>
  <si>
    <t>Tren y Bus</t>
  </si>
  <si>
    <t>Taxis</t>
  </si>
  <si>
    <t>Otros Gastos justificados (especificar)</t>
  </si>
  <si>
    <t>TOTAL GASTOS</t>
  </si>
  <si>
    <t>SALDO FINAL anticipo de caja</t>
  </si>
  <si>
    <t>Firma Responsable Departamento</t>
  </si>
  <si>
    <t>INFORME DE ACTIVIDAD</t>
  </si>
  <si>
    <t>Comentarios</t>
  </si>
  <si>
    <t>VENDEDOR</t>
  </si>
  <si>
    <t xml:space="preserve">Firma </t>
  </si>
  <si>
    <t>miérc.</t>
  </si>
  <si>
    <t>Parking</t>
  </si>
  <si>
    <t>Alquiler automóvil</t>
  </si>
  <si>
    <t>TAREAS REALIZADAS</t>
  </si>
  <si>
    <t>Visita clientes</t>
  </si>
  <si>
    <t>13h en oficina</t>
  </si>
  <si>
    <t>Total Entrevistas</t>
  </si>
  <si>
    <t xml:space="preserve"> Dias trabajados</t>
  </si>
  <si>
    <t>Total Pedidos o Ventas</t>
  </si>
  <si>
    <t>Entrev. media diaria</t>
  </si>
  <si>
    <t>Total Facturación</t>
  </si>
  <si>
    <t>RESUMEN ACTIVIDAD y RESULTADOS</t>
  </si>
  <si>
    <t>SEMANA/Fecha</t>
  </si>
  <si>
    <t>Luis Carvajal</t>
  </si>
  <si>
    <t>Horas Venta</t>
  </si>
  <si>
    <t>Media/dia</t>
  </si>
  <si>
    <t>Ratio Venta</t>
  </si>
  <si>
    <t>Total horas viaje</t>
  </si>
  <si>
    <t>Días Trabajados</t>
  </si>
  <si>
    <t>Horas venta</t>
  </si>
  <si>
    <t>Promedio Fact</t>
  </si>
  <si>
    <t>Entrevistas por día</t>
  </si>
  <si>
    <t>% Horas Venta</t>
  </si>
  <si>
    <t>Promedio Facturación</t>
  </si>
  <si>
    <t>Precio por Km</t>
  </si>
  <si>
    <t xml:space="preserve"> Kilómetros</t>
  </si>
  <si>
    <t>Demasiadas horas de oficina… necesito mas horas para vender</t>
  </si>
  <si>
    <t>MiEmpresa</t>
  </si>
  <si>
    <t>Compra de materiales</t>
  </si>
  <si>
    <t>INFORME de ACTIVIDAD de VENTAS</t>
  </si>
  <si>
    <t xml:space="preserve">RATIOS MÍNIMOS </t>
  </si>
  <si>
    <t>▼</t>
  </si>
  <si>
    <t>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</si>
</sst>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#,##0.00_ ;[Red]\-#,##0.00\ "/>
  </numFmts>
  <fonts count="2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indexed="4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name val="Arial"/>
      <family val="2"/>
    </font>
    <font>
      <b/>
      <sz val="8"/>
      <color indexed="81"/>
      <name val="Tahoma"/>
      <family val="2"/>
    </font>
    <font>
      <i/>
      <sz val="8"/>
      <color indexed="18"/>
      <name val="Arial"/>
      <family val="2"/>
    </font>
    <font>
      <sz val="16"/>
      <color indexed="12"/>
      <name val="Mistral"/>
      <family val="4"/>
    </font>
    <font>
      <i/>
      <sz val="8"/>
      <color indexed="12"/>
      <name val="Arial"/>
      <family val="2"/>
    </font>
    <font>
      <sz val="14"/>
      <name val="Verdana"/>
      <family val="2"/>
    </font>
    <font>
      <sz val="10"/>
      <color indexed="10"/>
      <name val="Arial"/>
      <family val="2"/>
    </font>
    <font>
      <sz val="9"/>
      <name val="Arial"/>
      <family val="2"/>
    </font>
    <font>
      <b/>
      <sz val="11"/>
      <color indexed="9"/>
      <name val="Verdana"/>
      <family val="2"/>
    </font>
    <font>
      <sz val="11"/>
      <name val="Verdana"/>
      <family val="2"/>
    </font>
    <font>
      <sz val="14"/>
      <color indexed="9"/>
      <name val="Verdana"/>
      <family val="2"/>
    </font>
    <font>
      <sz val="12"/>
      <color indexed="9"/>
      <name val="Verdana"/>
      <family val="2"/>
    </font>
    <font>
      <sz val="8"/>
      <color indexed="2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17"/>
        <bgColor indexed="64"/>
      </patternFill>
    </fill>
  </fills>
  <borders count="6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medium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medium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medium">
        <color indexed="22"/>
      </left>
      <right/>
      <top/>
      <bottom style="thin">
        <color indexed="22"/>
      </bottom>
      <diagonal/>
    </border>
    <border>
      <left/>
      <right style="medium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medium">
        <color indexed="22"/>
      </left>
      <right/>
      <top/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medium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 style="medium">
        <color indexed="22"/>
      </bottom>
      <diagonal/>
    </border>
    <border>
      <left style="thin">
        <color indexed="22"/>
      </left>
      <right style="medium">
        <color indexed="22"/>
      </right>
      <top style="thin">
        <color indexed="22"/>
      </top>
      <bottom/>
      <diagonal/>
    </border>
    <border>
      <left style="thin">
        <color indexed="22"/>
      </left>
      <right style="medium">
        <color indexed="23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3"/>
      </right>
      <top style="thin">
        <color indexed="22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/>
      <bottom style="medium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3"/>
      </bottom>
      <diagonal/>
    </border>
    <border>
      <left/>
      <right style="thin">
        <color indexed="22"/>
      </right>
      <top style="thin">
        <color indexed="22"/>
      </top>
      <bottom style="thin">
        <color indexed="23"/>
      </bottom>
      <diagonal/>
    </border>
    <border>
      <left style="thin">
        <color indexed="22"/>
      </left>
      <right/>
      <top style="thin">
        <color indexed="22"/>
      </top>
      <bottom style="thin">
        <color indexed="23"/>
      </bottom>
      <diagonal/>
    </border>
    <border>
      <left/>
      <right style="medium">
        <color indexed="22"/>
      </right>
      <top/>
      <bottom style="thin">
        <color indexed="22"/>
      </bottom>
      <diagonal/>
    </border>
    <border>
      <left style="thin">
        <color indexed="22"/>
      </left>
      <right style="medium">
        <color indexed="22"/>
      </right>
      <top/>
      <bottom/>
      <diagonal/>
    </border>
    <border>
      <left/>
      <right/>
      <top style="thin">
        <color indexed="22"/>
      </top>
      <bottom style="medium">
        <color indexed="23"/>
      </bottom>
      <diagonal/>
    </border>
    <border>
      <left/>
      <right/>
      <top/>
      <bottom style="medium">
        <color indexed="22"/>
      </bottom>
      <diagonal/>
    </border>
    <border>
      <left style="thin">
        <color indexed="22"/>
      </left>
      <right style="medium">
        <color indexed="22"/>
      </right>
      <top/>
      <bottom style="medium">
        <color indexed="22"/>
      </bottom>
      <diagonal/>
    </border>
    <border>
      <left style="thin">
        <color indexed="22"/>
      </left>
      <right/>
      <top style="thin">
        <color indexed="22"/>
      </top>
      <bottom style="medium">
        <color indexed="22"/>
      </bottom>
      <diagonal/>
    </border>
    <border>
      <left/>
      <right style="thin">
        <color indexed="22"/>
      </right>
      <top style="thin">
        <color indexed="22"/>
      </top>
      <bottom style="medium">
        <color indexed="22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2"/>
      </left>
      <right/>
      <top style="thin">
        <color indexed="23"/>
      </top>
      <bottom style="thin">
        <color indexed="22"/>
      </bottom>
      <diagonal/>
    </border>
    <border>
      <left/>
      <right/>
      <top style="thin">
        <color indexed="23"/>
      </top>
      <bottom style="thin">
        <color indexed="22"/>
      </bottom>
      <diagonal/>
    </border>
    <border>
      <left/>
      <right style="medium">
        <color indexed="22"/>
      </right>
      <top style="thin">
        <color indexed="23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/>
      <diagonal/>
    </border>
    <border>
      <left style="medium">
        <color indexed="22"/>
      </left>
      <right style="thin">
        <color indexed="22"/>
      </right>
      <top style="medium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medium">
        <color indexed="22"/>
      </bottom>
      <diagonal/>
    </border>
    <border>
      <left style="medium">
        <color indexed="22"/>
      </left>
      <right/>
      <top/>
      <bottom style="medium">
        <color indexed="22"/>
      </bottom>
      <diagonal/>
    </border>
    <border>
      <left style="medium">
        <color indexed="22"/>
      </left>
      <right/>
      <top style="medium">
        <color indexed="22"/>
      </top>
      <bottom style="thin">
        <color indexed="22"/>
      </bottom>
      <diagonal/>
    </border>
    <border>
      <left/>
      <right/>
      <top style="medium">
        <color indexed="22"/>
      </top>
      <bottom style="thin">
        <color indexed="22"/>
      </bottom>
      <diagonal/>
    </border>
    <border>
      <left style="medium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medium">
        <color indexed="22"/>
      </top>
      <bottom style="thin">
        <color indexed="22"/>
      </bottom>
      <diagonal/>
    </border>
    <border>
      <left/>
      <right style="thin">
        <color indexed="22"/>
      </right>
      <top style="medium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medium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medium">
        <color indexed="22"/>
      </right>
      <top style="medium">
        <color indexed="22"/>
      </top>
      <bottom style="thin">
        <color indexed="22"/>
      </bottom>
      <diagonal/>
    </border>
    <border>
      <left style="medium">
        <color indexed="22"/>
      </left>
      <right/>
      <top style="thin">
        <color indexed="22"/>
      </top>
      <bottom style="thin">
        <color indexed="23"/>
      </bottom>
      <diagonal/>
    </border>
    <border>
      <left style="medium">
        <color indexed="22"/>
      </left>
      <right/>
      <top style="medium">
        <color indexed="22"/>
      </top>
      <bottom/>
      <diagonal/>
    </border>
    <border>
      <left/>
      <right style="medium">
        <color indexed="23"/>
      </right>
      <top style="medium">
        <color indexed="22"/>
      </top>
      <bottom/>
      <diagonal/>
    </border>
    <border>
      <left/>
      <right style="medium">
        <color indexed="22"/>
      </right>
      <top/>
      <bottom style="medium">
        <color indexed="22"/>
      </bottom>
      <diagonal/>
    </border>
    <border>
      <left style="medium">
        <color indexed="22"/>
      </left>
      <right/>
      <top style="thin">
        <color indexed="22"/>
      </top>
      <bottom style="medium">
        <color indexed="23"/>
      </bottom>
      <diagonal/>
    </border>
    <border>
      <left style="thin">
        <color indexed="23"/>
      </left>
      <right/>
      <top style="thin">
        <color indexed="23"/>
      </top>
      <bottom style="medium">
        <color indexed="23"/>
      </bottom>
      <diagonal/>
    </border>
    <border>
      <left/>
      <right style="thin">
        <color indexed="23"/>
      </right>
      <top style="thin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250">
    <xf numFmtId="0" fontId="0" fillId="0" borderId="0" xfId="0"/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7" fillId="2" borderId="4" xfId="0" applyFont="1" applyFill="1" applyBorder="1"/>
    <xf numFmtId="0" fontId="0" fillId="2" borderId="0" xfId="0" applyFill="1" applyProtection="1">
      <protection locked="0"/>
    </xf>
    <xf numFmtId="0" fontId="0" fillId="2" borderId="5" xfId="0" applyFill="1" applyBorder="1" applyProtection="1">
      <protection locked="0"/>
    </xf>
    <xf numFmtId="0" fontId="7" fillId="3" borderId="4" xfId="0" applyFon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7" fillId="3" borderId="4" xfId="0" applyFont="1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7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5" xfId="0" applyBorder="1"/>
    <xf numFmtId="0" fontId="3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7" fillId="2" borderId="15" xfId="0" applyFont="1" applyFill="1" applyBorder="1"/>
    <xf numFmtId="4" fontId="6" fillId="3" borderId="16" xfId="0" applyNumberFormat="1" applyFont="1" applyFill="1" applyBorder="1" applyAlignment="1" applyProtection="1">
      <alignment horizontal="center"/>
      <protection locked="0"/>
    </xf>
    <xf numFmtId="4" fontId="6" fillId="3" borderId="16" xfId="0" applyNumberFormat="1" applyFont="1" applyFill="1" applyBorder="1" applyProtection="1">
      <protection locked="0"/>
    </xf>
    <xf numFmtId="4" fontId="15" fillId="0" borderId="16" xfId="0" applyNumberFormat="1" applyFont="1" applyBorder="1" applyProtection="1">
      <protection locked="0"/>
    </xf>
    <xf numFmtId="14" fontId="7" fillId="0" borderId="17" xfId="0" applyNumberFormat="1" applyFont="1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6" fillId="0" borderId="21" xfId="0" applyFont="1" applyBorder="1" applyAlignment="1">
      <alignment horizontal="center"/>
    </xf>
    <xf numFmtId="164" fontId="6" fillId="0" borderId="21" xfId="0" applyNumberFormat="1" applyFont="1" applyBorder="1" applyAlignment="1">
      <alignment horizontal="center"/>
    </xf>
    <xf numFmtId="165" fontId="6" fillId="0" borderId="22" xfId="0" applyNumberFormat="1" applyFont="1" applyBorder="1" applyAlignment="1">
      <alignment horizontal="center"/>
    </xf>
    <xf numFmtId="0" fontId="6" fillId="3" borderId="23" xfId="0" applyFont="1" applyFill="1" applyBorder="1" applyAlignment="1" applyProtection="1">
      <alignment horizontal="center"/>
      <protection locked="0"/>
    </xf>
    <xf numFmtId="0" fontId="6" fillId="3" borderId="3" xfId="0" applyFont="1" applyFill="1" applyBorder="1" applyProtection="1">
      <protection locked="0"/>
    </xf>
    <xf numFmtId="3" fontId="6" fillId="3" borderId="17" xfId="0" applyNumberFormat="1" applyFont="1" applyFill="1" applyBorder="1" applyProtection="1">
      <protection locked="0"/>
    </xf>
    <xf numFmtId="0" fontId="21" fillId="0" borderId="0" xfId="0" applyFont="1" applyAlignment="1">
      <alignment horizontal="right"/>
    </xf>
    <xf numFmtId="0" fontId="21" fillId="0" borderId="3" xfId="0" applyFont="1" applyBorder="1" applyAlignment="1">
      <alignment horizontal="right" shrinkToFit="1"/>
    </xf>
    <xf numFmtId="0" fontId="21" fillId="0" borderId="24" xfId="0" applyFont="1" applyBorder="1" applyAlignment="1">
      <alignment horizontal="right" shrinkToFit="1"/>
    </xf>
    <xf numFmtId="0" fontId="21" fillId="0" borderId="25" xfId="0" applyFont="1" applyBorder="1" applyAlignment="1">
      <alignment horizontal="right" shrinkToFit="1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2" fillId="2" borderId="26" xfId="0" applyFont="1" applyFill="1" applyBorder="1" applyAlignment="1" applyProtection="1">
      <alignment horizontal="center"/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0" fontId="2" fillId="2" borderId="26" xfId="0" applyFont="1" applyFill="1" applyBorder="1" applyAlignment="1" applyProtection="1">
      <alignment horizontal="right"/>
      <protection locked="0"/>
    </xf>
    <xf numFmtId="0" fontId="1" fillId="2" borderId="27" xfId="0" applyFont="1" applyFill="1" applyBorder="1" applyAlignment="1" applyProtection="1">
      <alignment horizontal="center"/>
      <protection locked="0"/>
    </xf>
    <xf numFmtId="0" fontId="2" fillId="2" borderId="26" xfId="0" applyFont="1" applyFill="1" applyBorder="1" applyProtection="1">
      <protection locked="0"/>
    </xf>
    <xf numFmtId="164" fontId="9" fillId="2" borderId="28" xfId="0" applyNumberFormat="1" applyFont="1" applyFill="1" applyBorder="1" applyProtection="1">
      <protection locked="0"/>
    </xf>
    <xf numFmtId="0" fontId="1" fillId="2" borderId="29" xfId="0" applyFont="1" applyFill="1" applyBorder="1" applyAlignment="1" applyProtection="1">
      <alignment horizontal="center"/>
      <protection locked="0"/>
    </xf>
    <xf numFmtId="164" fontId="9" fillId="2" borderId="30" xfId="0" applyNumberFormat="1" applyFont="1" applyFill="1" applyBorder="1" applyAlignment="1" applyProtection="1">
      <alignment horizontal="left"/>
      <protection locked="0"/>
    </xf>
    <xf numFmtId="0" fontId="2" fillId="2" borderId="31" xfId="0" applyFont="1" applyFill="1" applyBorder="1" applyProtection="1">
      <protection locked="0"/>
    </xf>
    <xf numFmtId="164" fontId="9" fillId="2" borderId="30" xfId="0" applyNumberFormat="1" applyFont="1" applyFill="1" applyBorder="1" applyAlignment="1" applyProtection="1">
      <alignment horizontal="center"/>
      <protection locked="0"/>
    </xf>
    <xf numFmtId="0" fontId="7" fillId="2" borderId="13" xfId="0" applyFont="1" applyFill="1" applyBorder="1" applyAlignment="1" applyProtection="1">
      <alignment horizontal="center"/>
      <protection locked="0"/>
    </xf>
    <xf numFmtId="4" fontId="16" fillId="2" borderId="32" xfId="0" applyNumberFormat="1" applyFont="1" applyFill="1" applyBorder="1" applyProtection="1"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3" fontId="1" fillId="2" borderId="33" xfId="0" applyNumberFormat="1" applyFont="1" applyFill="1" applyBorder="1" applyProtection="1">
      <protection locked="0"/>
    </xf>
    <xf numFmtId="0" fontId="6" fillId="2" borderId="0" xfId="0" applyFont="1" applyFill="1" applyAlignment="1" applyProtection="1">
      <alignment horizontal="right"/>
      <protection locked="0"/>
    </xf>
    <xf numFmtId="0" fontId="0" fillId="2" borderId="7" xfId="0" applyFill="1" applyBorder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5" fillId="2" borderId="4" xfId="0" applyFont="1" applyFill="1" applyBorder="1" applyProtection="1">
      <protection locked="0"/>
    </xf>
    <xf numFmtId="0" fontId="18" fillId="4" borderId="34" xfId="0" applyFont="1" applyFill="1" applyBorder="1" applyProtection="1">
      <protection locked="0"/>
    </xf>
    <xf numFmtId="0" fontId="1" fillId="2" borderId="35" xfId="0" applyFont="1" applyFill="1" applyBorder="1" applyAlignment="1" applyProtection="1">
      <alignment horizontal="center"/>
      <protection locked="0"/>
    </xf>
    <xf numFmtId="166" fontId="1" fillId="5" borderId="2" xfId="0" applyNumberFormat="1" applyFont="1" applyFill="1" applyBorder="1" applyProtection="1">
      <protection locked="0"/>
    </xf>
    <xf numFmtId="3" fontId="1" fillId="2" borderId="36" xfId="0" applyNumberFormat="1" applyFont="1" applyFill="1" applyBorder="1" applyProtection="1">
      <protection locked="0"/>
    </xf>
    <xf numFmtId="0" fontId="0" fillId="2" borderId="3" xfId="0" applyFill="1" applyBorder="1"/>
    <xf numFmtId="0" fontId="0" fillId="2" borderId="20" xfId="0" applyFill="1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26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right"/>
    </xf>
    <xf numFmtId="0" fontId="1" fillId="2" borderId="27" xfId="0" applyFont="1" applyFill="1" applyBorder="1" applyAlignment="1">
      <alignment horizontal="center"/>
    </xf>
    <xf numFmtId="0" fontId="2" fillId="2" borderId="26" xfId="0" applyFont="1" applyFill="1" applyBorder="1"/>
    <xf numFmtId="164" fontId="9" fillId="2" borderId="28" xfId="0" applyNumberFormat="1" applyFont="1" applyFill="1" applyBorder="1"/>
    <xf numFmtId="0" fontId="1" fillId="2" borderId="29" xfId="0" applyFont="1" applyFill="1" applyBorder="1" applyAlignment="1">
      <alignment horizontal="center"/>
    </xf>
    <xf numFmtId="164" fontId="9" fillId="2" borderId="30" xfId="0" applyNumberFormat="1" applyFont="1" applyFill="1" applyBorder="1" applyAlignment="1">
      <alignment horizontal="left"/>
    </xf>
    <xf numFmtId="0" fontId="2" fillId="2" borderId="31" xfId="0" applyFont="1" applyFill="1" applyBorder="1"/>
    <xf numFmtId="164" fontId="9" fillId="2" borderId="30" xfId="0" applyNumberFormat="1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4" fontId="16" fillId="2" borderId="32" xfId="0" applyNumberFormat="1" applyFont="1" applyFill="1" applyBorder="1"/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/>
    </xf>
    <xf numFmtId="0" fontId="0" fillId="2" borderId="0" xfId="0" applyFill="1"/>
    <xf numFmtId="0" fontId="0" fillId="2" borderId="5" xfId="0" applyFill="1" applyBorder="1"/>
    <xf numFmtId="0" fontId="1" fillId="2" borderId="0" xfId="0" applyFont="1" applyFill="1" applyAlignment="1">
      <alignment horizontal="center"/>
    </xf>
    <xf numFmtId="0" fontId="5" fillId="2" borderId="4" xfId="0" applyFont="1" applyFill="1" applyBorder="1"/>
    <xf numFmtId="0" fontId="18" fillId="4" borderId="34" xfId="0" applyFont="1" applyFill="1" applyBorder="1"/>
    <xf numFmtId="4" fontId="0" fillId="2" borderId="0" xfId="0" applyNumberFormat="1" applyFill="1"/>
    <xf numFmtId="4" fontId="1" fillId="2" borderId="35" xfId="0" applyNumberFormat="1" applyFont="1" applyFill="1" applyBorder="1" applyAlignment="1">
      <alignment horizontal="center"/>
    </xf>
    <xf numFmtId="166" fontId="1" fillId="5" borderId="2" xfId="0" applyNumberFormat="1" applyFont="1" applyFill="1" applyBorder="1"/>
    <xf numFmtId="0" fontId="6" fillId="0" borderId="21" xfId="0" applyFont="1" applyBorder="1" applyAlignment="1" applyProtection="1">
      <alignment horizontal="center"/>
      <protection locked="0"/>
    </xf>
    <xf numFmtId="164" fontId="6" fillId="0" borderId="21" xfId="0" applyNumberFormat="1" applyFont="1" applyBorder="1" applyAlignment="1" applyProtection="1">
      <alignment horizontal="center"/>
      <protection locked="0"/>
    </xf>
    <xf numFmtId="165" fontId="6" fillId="0" borderId="22" xfId="0" applyNumberFormat="1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5" xfId="0" applyBorder="1" applyProtection="1">
      <protection locked="0"/>
    </xf>
    <xf numFmtId="0" fontId="7" fillId="2" borderId="4" xfId="0" applyFont="1" applyFill="1" applyBorder="1" applyAlignment="1">
      <alignment horizontal="right"/>
    </xf>
    <xf numFmtId="0" fontId="7" fillId="2" borderId="15" xfId="0" applyFont="1" applyFill="1" applyBorder="1" applyAlignment="1">
      <alignment horizontal="right"/>
    </xf>
    <xf numFmtId="0" fontId="0" fillId="0" borderId="8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4" xfId="0" applyBorder="1" applyProtection="1">
      <protection locked="0"/>
    </xf>
    <xf numFmtId="0" fontId="13" fillId="3" borderId="4" xfId="0" applyFont="1" applyFill="1" applyBorder="1" applyAlignment="1" applyProtection="1">
      <alignment horizontal="center"/>
      <protection locked="0"/>
    </xf>
    <xf numFmtId="0" fontId="13" fillId="3" borderId="0" xfId="0" applyFont="1" applyFill="1" applyAlignment="1" applyProtection="1">
      <alignment horizontal="center"/>
      <protection locked="0"/>
    </xf>
    <xf numFmtId="0" fontId="13" fillId="3" borderId="7" xfId="0" applyFont="1" applyFill="1" applyBorder="1" applyAlignment="1" applyProtection="1">
      <alignment horizontal="center"/>
      <protection locked="0"/>
    </xf>
    <xf numFmtId="0" fontId="11" fillId="3" borderId="4" xfId="0" applyFont="1" applyFill="1" applyBorder="1" applyAlignment="1" applyProtection="1">
      <alignment horizontal="center"/>
      <protection locked="0"/>
    </xf>
    <xf numFmtId="0" fontId="11" fillId="3" borderId="0" xfId="0" applyFont="1" applyFill="1" applyAlignment="1" applyProtection="1">
      <alignment horizontal="center"/>
      <protection locked="0"/>
    </xf>
    <xf numFmtId="0" fontId="11" fillId="3" borderId="7" xfId="0" applyFont="1" applyFill="1" applyBorder="1" applyAlignment="1" applyProtection="1">
      <alignment horizontal="center"/>
      <protection locked="0"/>
    </xf>
    <xf numFmtId="0" fontId="11" fillId="3" borderId="48" xfId="0" applyFont="1" applyFill="1" applyBorder="1" applyAlignment="1" applyProtection="1">
      <alignment horizontal="center"/>
      <protection locked="0"/>
    </xf>
    <xf numFmtId="0" fontId="11" fillId="3" borderId="35" xfId="0" applyFont="1" applyFill="1" applyBorder="1" applyAlignment="1" applyProtection="1">
      <alignment horizontal="center"/>
      <protection locked="0"/>
    </xf>
    <xf numFmtId="0" fontId="11" fillId="3" borderId="60" xfId="0" applyFont="1" applyFill="1" applyBorder="1" applyAlignment="1" applyProtection="1">
      <alignment horizontal="center"/>
      <protection locked="0"/>
    </xf>
    <xf numFmtId="0" fontId="20" fillId="4" borderId="42" xfId="0" applyFont="1" applyFill="1" applyBorder="1" applyAlignment="1">
      <alignment horizontal="center" vertical="center"/>
    </xf>
    <xf numFmtId="0" fontId="20" fillId="4" borderId="43" xfId="0" applyFont="1" applyFill="1" applyBorder="1" applyAlignment="1">
      <alignment horizontal="center" vertical="center"/>
    </xf>
    <xf numFmtId="0" fontId="20" fillId="4" borderId="44" xfId="0" applyFont="1" applyFill="1" applyBorder="1" applyAlignment="1">
      <alignment horizontal="center" vertical="center"/>
    </xf>
    <xf numFmtId="0" fontId="17" fillId="4" borderId="61" xfId="0" applyFont="1" applyFill="1" applyBorder="1" applyAlignment="1">
      <alignment horizontal="right"/>
    </xf>
    <xf numFmtId="0" fontId="17" fillId="4" borderId="34" xfId="0" applyFont="1" applyFill="1" applyBorder="1" applyAlignment="1">
      <alignment horizontal="right"/>
    </xf>
    <xf numFmtId="4" fontId="1" fillId="5" borderId="62" xfId="0" applyNumberFormat="1" applyFont="1" applyFill="1" applyBorder="1" applyAlignment="1">
      <alignment horizontal="right"/>
    </xf>
    <xf numFmtId="4" fontId="1" fillId="5" borderId="63" xfId="0" applyNumberFormat="1" applyFont="1" applyFill="1" applyBorder="1" applyAlignment="1">
      <alignment horizontal="right"/>
    </xf>
    <xf numFmtId="0" fontId="12" fillId="3" borderId="0" xfId="0" applyFont="1" applyFill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/>
      <protection locked="0"/>
    </xf>
    <xf numFmtId="0" fontId="12" fillId="3" borderId="13" xfId="0" applyFont="1" applyFill="1" applyBorder="1" applyAlignment="1" applyProtection="1">
      <alignment horizontal="center" vertical="center"/>
      <protection locked="0"/>
    </xf>
    <xf numFmtId="0" fontId="12" fillId="3" borderId="14" xfId="0" applyFont="1" applyFill="1" applyBorder="1" applyAlignment="1" applyProtection="1">
      <alignment horizontal="center" vertical="center"/>
      <protection locked="0"/>
    </xf>
    <xf numFmtId="0" fontId="12" fillId="3" borderId="11" xfId="0" applyFont="1" applyFill="1" applyBorder="1" applyAlignment="1" applyProtection="1">
      <alignment horizontal="center"/>
      <protection locked="0"/>
    </xf>
    <xf numFmtId="0" fontId="12" fillId="3" borderId="0" xfId="0" applyFont="1" applyFill="1" applyAlignment="1" applyProtection="1">
      <alignment horizontal="center"/>
      <protection locked="0"/>
    </xf>
    <xf numFmtId="0" fontId="12" fillId="3" borderId="7" xfId="0" applyFont="1" applyFill="1" applyBorder="1" applyAlignment="1" applyProtection="1">
      <alignment horizontal="center"/>
      <protection locked="0"/>
    </xf>
    <xf numFmtId="0" fontId="12" fillId="3" borderId="12" xfId="0" applyFont="1" applyFill="1" applyBorder="1" applyAlignment="1" applyProtection="1">
      <alignment horizontal="center"/>
      <protection locked="0"/>
    </xf>
    <xf numFmtId="0" fontId="12" fillId="3" borderId="13" xfId="0" applyFont="1" applyFill="1" applyBorder="1" applyAlignment="1" applyProtection="1">
      <alignment horizontal="center"/>
      <protection locked="0"/>
    </xf>
    <xf numFmtId="0" fontId="12" fillId="3" borderId="32" xfId="0" applyFont="1" applyFill="1" applyBorder="1" applyAlignment="1" applyProtection="1">
      <alignment horizontal="center"/>
      <protection locked="0"/>
    </xf>
    <xf numFmtId="0" fontId="7" fillId="3" borderId="11" xfId="0" applyFont="1" applyFill="1" applyBorder="1" applyAlignment="1" applyProtection="1">
      <alignment horizontal="center"/>
      <protection locked="0"/>
    </xf>
    <xf numFmtId="0" fontId="7" fillId="3" borderId="0" xfId="0" applyFont="1" applyFill="1" applyAlignment="1" applyProtection="1">
      <alignment horizontal="center"/>
      <protection locked="0"/>
    </xf>
    <xf numFmtId="0" fontId="7" fillId="3" borderId="7" xfId="0" applyFont="1" applyFill="1" applyBorder="1" applyAlignment="1" applyProtection="1">
      <alignment horizontal="center"/>
      <protection locked="0"/>
    </xf>
    <xf numFmtId="0" fontId="6" fillId="3" borderId="26" xfId="0" applyFont="1" applyFill="1" applyBorder="1" applyAlignment="1" applyProtection="1">
      <alignment horizontal="right"/>
      <protection locked="0"/>
    </xf>
    <xf numFmtId="0" fontId="6" fillId="3" borderId="55" xfId="0" applyFont="1" applyFill="1" applyBorder="1" applyAlignment="1" applyProtection="1">
      <alignment horizontal="right"/>
      <protection locked="0"/>
    </xf>
    <xf numFmtId="0" fontId="6" fillId="3" borderId="27" xfId="0" applyFont="1" applyFill="1" applyBorder="1" applyAlignment="1" applyProtection="1">
      <alignment horizontal="right"/>
      <protection locked="0"/>
    </xf>
    <xf numFmtId="0" fontId="6" fillId="2" borderId="4" xfId="0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4" fontId="6" fillId="0" borderId="26" xfId="0" applyNumberFormat="1" applyFont="1" applyBorder="1" applyAlignment="1" applyProtection="1">
      <alignment horizontal="right"/>
      <protection locked="0"/>
    </xf>
    <xf numFmtId="4" fontId="6" fillId="0" borderId="27" xfId="0" applyNumberFormat="1" applyFont="1" applyBorder="1" applyAlignment="1" applyProtection="1">
      <alignment horizontal="right"/>
      <protection locked="0"/>
    </xf>
    <xf numFmtId="0" fontId="6" fillId="3" borderId="8" xfId="0" applyFont="1" applyFill="1" applyBorder="1" applyAlignment="1" applyProtection="1">
      <alignment horizontal="right"/>
      <protection locked="0"/>
    </xf>
    <xf numFmtId="0" fontId="6" fillId="3" borderId="9" xfId="0" applyFont="1" applyFill="1" applyBorder="1" applyAlignment="1" applyProtection="1">
      <alignment horizontal="right"/>
      <protection locked="0"/>
    </xf>
    <xf numFmtId="0" fontId="6" fillId="3" borderId="10" xfId="0" applyFont="1" applyFill="1" applyBorder="1" applyAlignment="1" applyProtection="1">
      <alignment horizontal="right"/>
      <protection locked="0"/>
    </xf>
    <xf numFmtId="4" fontId="6" fillId="0" borderId="8" xfId="0" applyNumberFormat="1" applyFont="1" applyBorder="1" applyAlignment="1" applyProtection="1">
      <alignment horizontal="right"/>
      <protection locked="0"/>
    </xf>
    <xf numFmtId="4" fontId="6" fillId="0" borderId="10" xfId="0" applyNumberFormat="1" applyFont="1" applyBorder="1" applyAlignment="1" applyProtection="1">
      <alignment horizontal="right"/>
      <protection locked="0"/>
    </xf>
    <xf numFmtId="0" fontId="6" fillId="2" borderId="5" xfId="0" applyFont="1" applyFill="1" applyBorder="1" applyAlignment="1">
      <alignment horizontal="right"/>
    </xf>
    <xf numFmtId="4" fontId="6" fillId="0" borderId="27" xfId="0" applyNumberFormat="1" applyFont="1" applyBorder="1" applyProtection="1">
      <protection locked="0"/>
    </xf>
    <xf numFmtId="4" fontId="1" fillId="5" borderId="26" xfId="0" applyNumberFormat="1" applyFont="1" applyFill="1" applyBorder="1" applyAlignment="1">
      <alignment horizontal="right"/>
    </xf>
    <xf numFmtId="4" fontId="1" fillId="5" borderId="27" xfId="0" applyNumberFormat="1" applyFont="1" applyFill="1" applyBorder="1" applyAlignment="1">
      <alignment horizontal="right"/>
    </xf>
    <xf numFmtId="0" fontId="2" fillId="2" borderId="57" xfId="0" applyFont="1" applyFill="1" applyBorder="1" applyAlignment="1">
      <alignment horizontal="right"/>
    </xf>
    <xf numFmtId="0" fontId="2" fillId="2" borderId="29" xfId="0" applyFont="1" applyFill="1" applyBorder="1" applyAlignment="1">
      <alignment horizontal="right"/>
    </xf>
    <xf numFmtId="0" fontId="17" fillId="9" borderId="58" xfId="0" applyFont="1" applyFill="1" applyBorder="1" applyAlignment="1">
      <alignment horizontal="center" vertical="center"/>
    </xf>
    <xf numFmtId="0" fontId="17" fillId="9" borderId="59" xfId="0" applyFont="1" applyFill="1" applyBorder="1" applyAlignment="1">
      <alignment horizontal="center" vertical="center"/>
    </xf>
    <xf numFmtId="49" fontId="7" fillId="0" borderId="52" xfId="0" applyNumberFormat="1" applyFont="1" applyBorder="1" applyAlignment="1" applyProtection="1">
      <alignment horizontal="center"/>
      <protection locked="0"/>
    </xf>
    <xf numFmtId="49" fontId="7" fillId="0" borderId="50" xfId="0" applyNumberFormat="1" applyFont="1" applyBorder="1" applyAlignment="1" applyProtection="1">
      <alignment horizontal="center"/>
      <protection locked="0"/>
    </xf>
    <xf numFmtId="49" fontId="7" fillId="0" borderId="53" xfId="0" applyNumberFormat="1" applyFont="1" applyBorder="1" applyAlignment="1" applyProtection="1">
      <alignment horizontal="center"/>
      <protection locked="0"/>
    </xf>
    <xf numFmtId="49" fontId="7" fillId="0" borderId="37" xfId="0" applyNumberFormat="1" applyFont="1" applyBorder="1" applyAlignment="1" applyProtection="1">
      <alignment horizontal="center"/>
      <protection locked="0"/>
    </xf>
    <xf numFmtId="49" fontId="7" fillId="0" borderId="54" xfId="0" applyNumberFormat="1" applyFont="1" applyBorder="1" applyAlignment="1" applyProtection="1">
      <alignment horizontal="center"/>
      <protection locked="0"/>
    </xf>
    <xf numFmtId="49" fontId="7" fillId="0" borderId="38" xfId="0" applyNumberFormat="1" applyFont="1" applyBorder="1" applyAlignment="1" applyProtection="1">
      <alignment horizontal="center"/>
      <protection locked="0"/>
    </xf>
    <xf numFmtId="0" fontId="1" fillId="2" borderId="4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6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19" fillId="8" borderId="50" xfId="0" applyFont="1" applyFill="1" applyBorder="1" applyAlignment="1">
      <alignment horizontal="center"/>
    </xf>
    <xf numFmtId="0" fontId="19" fillId="8" borderId="56" xfId="0" applyFont="1" applyFill="1" applyBorder="1" applyAlignment="1">
      <alignment horizontal="center"/>
    </xf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7" fillId="2" borderId="26" xfId="0" applyFont="1" applyFill="1" applyBorder="1" applyAlignment="1">
      <alignment horizontal="center"/>
    </xf>
    <xf numFmtId="0" fontId="7" fillId="2" borderId="27" xfId="0" applyFont="1" applyFill="1" applyBorder="1" applyAlignment="1">
      <alignment horizontal="center"/>
    </xf>
    <xf numFmtId="0" fontId="0" fillId="3" borderId="26" xfId="0" applyFill="1" applyBorder="1" applyAlignment="1" applyProtection="1">
      <alignment horizontal="center"/>
      <protection locked="0"/>
    </xf>
    <xf numFmtId="0" fontId="0" fillId="3" borderId="55" xfId="0" applyFill="1" applyBorder="1" applyAlignment="1" applyProtection="1">
      <alignment horizontal="center"/>
      <protection locked="0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right"/>
    </xf>
    <xf numFmtId="0" fontId="2" fillId="2" borderId="13" xfId="0" applyFont="1" applyFill="1" applyBorder="1" applyAlignment="1">
      <alignment horizontal="right"/>
    </xf>
    <xf numFmtId="0" fontId="1" fillId="2" borderId="5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55" xfId="0" applyFont="1" applyFill="1" applyBorder="1" applyAlignment="1">
      <alignment horizontal="center"/>
    </xf>
    <xf numFmtId="0" fontId="14" fillId="6" borderId="39" xfId="0" applyFont="1" applyFill="1" applyBorder="1" applyAlignment="1">
      <alignment horizontal="center"/>
    </xf>
    <xf numFmtId="0" fontId="14" fillId="6" borderId="40" xfId="0" applyFont="1" applyFill="1" applyBorder="1" applyAlignment="1">
      <alignment horizontal="center"/>
    </xf>
    <xf numFmtId="0" fontId="14" fillId="6" borderId="41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20" fillId="7" borderId="49" xfId="0" applyFont="1" applyFill="1" applyBorder="1" applyAlignment="1" applyProtection="1">
      <alignment horizontal="center"/>
      <protection locked="0"/>
    </xf>
    <xf numFmtId="0" fontId="20" fillId="7" borderId="50" xfId="0" applyFont="1" applyFill="1" applyBorder="1" applyAlignment="1" applyProtection="1">
      <alignment horizontal="center"/>
      <protection locked="0"/>
    </xf>
    <xf numFmtId="0" fontId="2" fillId="2" borderId="51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0" fillId="4" borderId="4" xfId="0" applyFont="1" applyFill="1" applyBorder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49" fontId="7" fillId="0" borderId="8" xfId="0" applyNumberFormat="1" applyFont="1" applyBorder="1" applyAlignment="1" applyProtection="1">
      <alignment horizontal="center"/>
      <protection locked="0"/>
    </xf>
    <xf numFmtId="49" fontId="7" fillId="0" borderId="9" xfId="0" applyNumberFormat="1" applyFont="1" applyBorder="1" applyAlignment="1" applyProtection="1">
      <alignment horizontal="center"/>
      <protection locked="0"/>
    </xf>
    <xf numFmtId="49" fontId="7" fillId="0" borderId="10" xfId="0" applyNumberFormat="1" applyFont="1" applyBorder="1" applyAlignment="1" applyProtection="1">
      <alignment horizont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0" fillId="2" borderId="45" xfId="0" applyFill="1" applyBorder="1" applyAlignment="1">
      <alignment horizontal="center" vertical="center"/>
    </xf>
    <xf numFmtId="0" fontId="1" fillId="0" borderId="3" xfId="0" applyFont="1" applyBorder="1" applyAlignment="1" applyProtection="1">
      <alignment horizontal="center" vertical="center"/>
      <protection locked="0"/>
    </xf>
    <xf numFmtId="0" fontId="20" fillId="4" borderId="42" xfId="0" applyFont="1" applyFill="1" applyBorder="1" applyAlignment="1" applyProtection="1">
      <alignment horizontal="center" vertical="center"/>
      <protection locked="0"/>
    </xf>
    <xf numFmtId="0" fontId="20" fillId="4" borderId="43" xfId="0" applyFont="1" applyFill="1" applyBorder="1" applyAlignment="1" applyProtection="1">
      <alignment horizontal="center" vertical="center"/>
      <protection locked="0"/>
    </xf>
    <xf numFmtId="0" fontId="20" fillId="4" borderId="44" xfId="0" applyFont="1" applyFill="1" applyBorder="1" applyAlignment="1" applyProtection="1">
      <alignment horizontal="center" vertical="center"/>
      <protection locked="0"/>
    </xf>
    <xf numFmtId="0" fontId="1" fillId="2" borderId="45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0" fillId="2" borderId="46" xfId="0" applyFill="1" applyBorder="1" applyAlignment="1" applyProtection="1">
      <alignment horizontal="center" vertical="center"/>
      <protection locked="0"/>
    </xf>
    <xf numFmtId="0" fontId="0" fillId="2" borderId="47" xfId="0" applyFill="1" applyBorder="1" applyAlignment="1" applyProtection="1">
      <alignment horizontal="center" vertical="center"/>
      <protection locked="0"/>
    </xf>
    <xf numFmtId="0" fontId="2" fillId="2" borderId="51" xfId="0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 applyProtection="1">
      <alignment horizontal="center"/>
      <protection locked="0"/>
    </xf>
    <xf numFmtId="0" fontId="20" fillId="4" borderId="4" xfId="0" applyFont="1" applyFill="1" applyBorder="1" applyAlignment="1" applyProtection="1">
      <alignment horizontal="center" vertical="center"/>
      <protection locked="0"/>
    </xf>
    <xf numFmtId="0" fontId="20" fillId="4" borderId="0" xfId="0" applyFont="1" applyFill="1" applyAlignment="1" applyProtection="1">
      <alignment horizontal="center" vertical="center"/>
      <protection locked="0"/>
    </xf>
    <xf numFmtId="0" fontId="20" fillId="4" borderId="7" xfId="0" applyFont="1" applyFill="1" applyBorder="1" applyAlignment="1" applyProtection="1">
      <alignment horizontal="center" vertical="center"/>
      <protection locked="0"/>
    </xf>
    <xf numFmtId="0" fontId="1" fillId="2" borderId="37" xfId="0" applyFont="1" applyFill="1" applyBorder="1" applyAlignment="1" applyProtection="1">
      <alignment horizontal="center"/>
      <protection locked="0"/>
    </xf>
    <xf numFmtId="0" fontId="1" fillId="2" borderId="38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right"/>
      <protection locked="0"/>
    </xf>
    <xf numFmtId="0" fontId="6" fillId="2" borderId="0" xfId="0" applyFont="1" applyFill="1" applyAlignment="1" applyProtection="1">
      <alignment horizontal="right"/>
      <protection locked="0"/>
    </xf>
    <xf numFmtId="0" fontId="2" fillId="2" borderId="57" xfId="0" applyFont="1" applyFill="1" applyBorder="1" applyAlignment="1" applyProtection="1">
      <alignment horizontal="right"/>
      <protection locked="0"/>
    </xf>
    <xf numFmtId="0" fontId="2" fillId="2" borderId="29" xfId="0" applyFont="1" applyFill="1" applyBorder="1" applyAlignment="1" applyProtection="1">
      <alignment horizontal="right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right"/>
      <protection locked="0"/>
    </xf>
    <xf numFmtId="0" fontId="2" fillId="2" borderId="13" xfId="0" applyFon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2" borderId="26" xfId="0" applyFont="1" applyFill="1" applyBorder="1" applyAlignment="1" applyProtection="1">
      <alignment horizontal="center"/>
      <protection locked="0"/>
    </xf>
    <xf numFmtId="0" fontId="2" fillId="2" borderId="55" xfId="0" applyFont="1" applyFill="1" applyBorder="1" applyAlignment="1" applyProtection="1">
      <alignment horizontal="center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19" fillId="8" borderId="50" xfId="0" applyFont="1" applyFill="1" applyBorder="1" applyAlignment="1" applyProtection="1">
      <alignment horizontal="center"/>
      <protection locked="0"/>
    </xf>
    <xf numFmtId="0" fontId="19" fillId="8" borderId="56" xfId="0" applyFont="1" applyFill="1" applyBorder="1" applyAlignment="1" applyProtection="1">
      <alignment horizontal="center"/>
      <protection locked="0"/>
    </xf>
    <xf numFmtId="0" fontId="7" fillId="2" borderId="26" xfId="0" applyFont="1" applyFill="1" applyBorder="1" applyAlignment="1" applyProtection="1">
      <alignment horizontal="center"/>
      <protection locked="0"/>
    </xf>
    <xf numFmtId="0" fontId="7" fillId="2" borderId="27" xfId="0" applyFont="1" applyFill="1" applyBorder="1" applyAlignment="1" applyProtection="1">
      <alignment horizontal="center"/>
      <protection locked="0"/>
    </xf>
    <xf numFmtId="0" fontId="1" fillId="2" borderId="54" xfId="0" applyFont="1" applyFill="1" applyBorder="1" applyAlignment="1" applyProtection="1">
      <alignment horizontal="center"/>
      <protection locked="0"/>
    </xf>
    <xf numFmtId="4" fontId="1" fillId="5" borderId="26" xfId="0" applyNumberFormat="1" applyFont="1" applyFill="1" applyBorder="1" applyAlignment="1" applyProtection="1">
      <alignment horizontal="right"/>
      <protection locked="0"/>
    </xf>
    <xf numFmtId="4" fontId="1" fillId="5" borderId="27" xfId="0" applyNumberFormat="1" applyFont="1" applyFill="1" applyBorder="1" applyAlignment="1" applyProtection="1">
      <alignment horizontal="right"/>
      <protection locked="0"/>
    </xf>
    <xf numFmtId="0" fontId="1" fillId="2" borderId="48" xfId="0" applyFont="1" applyFill="1" applyBorder="1" applyAlignment="1" applyProtection="1">
      <alignment horizontal="center"/>
      <protection locked="0"/>
    </xf>
    <xf numFmtId="0" fontId="1" fillId="2" borderId="35" xfId="0" applyFont="1" applyFill="1" applyBorder="1" applyAlignment="1" applyProtection="1">
      <alignment horizontal="center"/>
      <protection locked="0"/>
    </xf>
    <xf numFmtId="0" fontId="17" fillId="4" borderId="61" xfId="0" applyFont="1" applyFill="1" applyBorder="1" applyAlignment="1" applyProtection="1">
      <alignment horizontal="right"/>
      <protection locked="0"/>
    </xf>
    <xf numFmtId="0" fontId="17" fillId="4" borderId="34" xfId="0" applyFont="1" applyFill="1" applyBorder="1" applyAlignment="1" applyProtection="1">
      <alignment horizontal="right"/>
      <protection locked="0"/>
    </xf>
    <xf numFmtId="4" fontId="1" fillId="5" borderId="62" xfId="0" applyNumberFormat="1" applyFont="1" applyFill="1" applyBorder="1" applyAlignment="1" applyProtection="1">
      <alignment horizontal="right"/>
      <protection locked="0"/>
    </xf>
    <xf numFmtId="4" fontId="1" fillId="5" borderId="63" xfId="0" applyNumberFormat="1" applyFont="1" applyFill="1" applyBorder="1" applyAlignment="1" applyProtection="1">
      <alignment horizontal="right"/>
      <protection locked="0"/>
    </xf>
    <xf numFmtId="0" fontId="6" fillId="2" borderId="5" xfId="0" applyFont="1" applyFill="1" applyBorder="1" applyAlignment="1" applyProtection="1">
      <alignment horizontal="right"/>
      <protection locked="0"/>
    </xf>
    <xf numFmtId="0" fontId="6" fillId="2" borderId="4" xfId="0" applyFont="1" applyFill="1" applyBorder="1" applyAlignment="1" applyProtection="1">
      <alignment horizontal="right" vertical="center"/>
      <protection locked="0"/>
    </xf>
    <xf numFmtId="0" fontId="6" fillId="2" borderId="0" xfId="0" applyFont="1" applyFill="1" applyAlignment="1" applyProtection="1">
      <alignment horizontal="right" vertical="center"/>
      <protection locked="0"/>
    </xf>
  </cellXfs>
  <cellStyles count="1">
    <cellStyle name="Normal" xfId="0" builtinId="0"/>
  </cellStyles>
  <dxfs count="10"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UP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ARRIBA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4</xdr:row>
      <xdr:rowOff>0</xdr:rowOff>
    </xdr:from>
    <xdr:to>
      <xdr:col>12</xdr:col>
      <xdr:colOff>685800</xdr:colOff>
      <xdr:row>16</xdr:row>
      <xdr:rowOff>28575</xdr:rowOff>
    </xdr:to>
    <xdr:sp macro="" textlink="">
      <xdr:nvSpPr>
        <xdr:cNvPr id="3085" name="Text Box 13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 txBox="1">
          <a:spLocks noChangeArrowheads="1"/>
        </xdr:cNvSpPr>
      </xdr:nvSpPr>
      <xdr:spPr bwMode="auto">
        <a:xfrm>
          <a:off x="542925" y="762000"/>
          <a:ext cx="5524500" cy="1971675"/>
        </a:xfrm>
        <a:prstGeom prst="rect">
          <a:avLst/>
        </a:prstGeom>
        <a:solidFill>
          <a:srgbClr val="FFFF99"/>
        </a:solidFill>
        <a:ln w="9525" algn="ctr">
          <a:solidFill>
            <a:srgbClr val="C0C0C0"/>
          </a:solidFill>
          <a:miter lim="800000"/>
          <a:headEnd/>
          <a:tailEnd/>
        </a:ln>
        <a:effectLst>
          <a:outerShdw dist="35921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180000" tIns="82800" rIns="90000" bIns="46800" anchor="t" upright="1"/>
        <a:lstStyle/>
        <a:p>
          <a:pPr algn="l" rtl="1">
            <a:defRPr sz="1000"/>
          </a:pPr>
          <a:r>
            <a:rPr lang="es-PE" sz="1000" b="1" i="0" strike="noStrike">
              <a:solidFill>
                <a:srgbClr val="993300"/>
              </a:solidFill>
              <a:latin typeface="Verdana"/>
              <a:ea typeface="Verdana"/>
              <a:cs typeface="Verdana"/>
            </a:rPr>
            <a:t>¿Qué es esto?</a:t>
          </a:r>
          <a:endParaRPr lang="es-PE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PE" sz="10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Es un informe de actividad semanal para personas que se dedican a la venta, sirve (a) para resumir lo realizado y (b) para liquidar los gastos de la semana.</a:t>
          </a:r>
        </a:p>
        <a:p>
          <a:pPr algn="l" rtl="1">
            <a:defRPr sz="1000"/>
          </a:pPr>
          <a:endParaRPr lang="es-PE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PE" sz="1000" b="1" i="0" strike="noStrike">
              <a:solidFill>
                <a:srgbClr val="993300"/>
              </a:solidFill>
              <a:latin typeface="Verdana"/>
              <a:ea typeface="Verdana"/>
              <a:cs typeface="Verdana"/>
            </a:rPr>
            <a:t>¿Qué utilidad tiene?</a:t>
          </a:r>
          <a:endParaRPr lang="es-PE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PE" sz="10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 Al margen de su utilidad administrativa, sobretodo sirve para efectuar el seguimiento de nuestra productividad como vendedores </a:t>
          </a:r>
          <a:r>
            <a:rPr lang="es-PE" sz="9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(cosa que, aunque no nos guste, es imprescindible).</a:t>
          </a:r>
        </a:p>
        <a:p>
          <a:pPr algn="l" rtl="1">
            <a:defRPr sz="1000"/>
          </a:pPr>
          <a:endParaRPr lang="es-PE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PE" sz="10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    </a:t>
          </a:r>
          <a:r>
            <a:rPr lang="es-PE" sz="1000" b="1" i="0" strike="noStrike">
              <a:solidFill>
                <a:srgbClr val="FF0000"/>
              </a:solidFill>
              <a:latin typeface="Verdana"/>
              <a:ea typeface="Verdana"/>
              <a:cs typeface="Verdana"/>
            </a:rPr>
            <a:t>Interesante:</a:t>
          </a:r>
          <a:endParaRPr lang="es-PE" sz="1000" b="1" i="0" strike="noStrike">
            <a:solidFill>
              <a:srgbClr val="9933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PE" sz="10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    </a:t>
          </a:r>
          <a:r>
            <a:rPr lang="es-PE" sz="9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Cambia los "ratios mínimos" y verás como la hoja te "avisa" si no llegas al mínimo.</a:t>
          </a:r>
          <a:endParaRPr lang="es-PE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endParaRPr lang="es-PE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PE" sz="10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  </a:t>
          </a:r>
        </a:p>
      </xdr:txBody>
    </xdr:sp>
    <xdr:clientData/>
  </xdr:twoCellAnchor>
  <xdr:twoCellAnchor editAs="oneCell">
    <xdr:from>
      <xdr:col>2</xdr:col>
      <xdr:colOff>38100</xdr:colOff>
      <xdr:row>1</xdr:row>
      <xdr:rowOff>76200</xdr:rowOff>
    </xdr:from>
    <xdr:to>
      <xdr:col>4</xdr:col>
      <xdr:colOff>57150</xdr:colOff>
      <xdr:row>2</xdr:row>
      <xdr:rowOff>247650</xdr:rowOff>
    </xdr:to>
    <xdr:pic>
      <xdr:nvPicPr>
        <xdr:cNvPr id="3089" name="Picture 17" descr="flecha002">
          <a:hlinkClick xmlns:r="http://schemas.openxmlformats.org/officeDocument/2006/relationships" r:id="rId1" tooltip="VOLVER ARRIBA"/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 rot="6848732">
          <a:off x="219075" y="247650"/>
          <a:ext cx="419100" cy="381000"/>
        </a:xfrm>
        <a:prstGeom prst="rect">
          <a:avLst/>
        </a:prstGeom>
        <a:noFill/>
        <a:ln w="9525">
          <a:solidFill>
            <a:srgbClr val="969696"/>
          </a:solidFill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4</xdr:row>
      <xdr:rowOff>0</xdr:rowOff>
    </xdr:from>
    <xdr:to>
      <xdr:col>12</xdr:col>
      <xdr:colOff>685800</xdr:colOff>
      <xdr:row>16</xdr:row>
      <xdr:rowOff>28575</xdr:rowOff>
    </xdr:to>
    <xdr:sp macro="" textlink="">
      <xdr:nvSpPr>
        <xdr:cNvPr id="4108" name="Text Box 1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 txBox="1">
          <a:spLocks noChangeArrowheads="1"/>
        </xdr:cNvSpPr>
      </xdr:nvSpPr>
      <xdr:spPr bwMode="auto">
        <a:xfrm>
          <a:off x="542925" y="762000"/>
          <a:ext cx="5524500" cy="1971675"/>
        </a:xfrm>
        <a:prstGeom prst="rect">
          <a:avLst/>
        </a:prstGeom>
        <a:solidFill>
          <a:srgbClr val="FFFF99"/>
        </a:solidFill>
        <a:ln w="9525" algn="ctr">
          <a:solidFill>
            <a:srgbClr val="C0C0C0"/>
          </a:solidFill>
          <a:miter lim="800000"/>
          <a:headEnd/>
          <a:tailEnd/>
        </a:ln>
        <a:effectLst>
          <a:outerShdw dist="35921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180000" tIns="82800" rIns="90000" bIns="46800" anchor="t" upright="1"/>
        <a:lstStyle/>
        <a:p>
          <a:pPr algn="l" rtl="1">
            <a:defRPr sz="1000"/>
          </a:pPr>
          <a:r>
            <a:rPr lang="es-PE" sz="1000" b="1" i="0" strike="noStrike">
              <a:solidFill>
                <a:srgbClr val="993300"/>
              </a:solidFill>
              <a:latin typeface="Verdana"/>
              <a:ea typeface="Verdana"/>
              <a:cs typeface="Verdana"/>
            </a:rPr>
            <a:t>¿Qué es esto?</a:t>
          </a:r>
          <a:endParaRPr lang="es-PE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PE" sz="10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Es un informe de actividad semanal para personas que se dedican a la venta, sirve (a) para resumir lo realizado y (b) para liquidar los gastos de la semana.</a:t>
          </a:r>
        </a:p>
        <a:p>
          <a:pPr algn="l" rtl="1">
            <a:defRPr sz="1000"/>
          </a:pPr>
          <a:endParaRPr lang="es-PE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PE" sz="1000" b="1" i="0" strike="noStrike">
              <a:solidFill>
                <a:srgbClr val="993300"/>
              </a:solidFill>
              <a:latin typeface="Verdana"/>
              <a:ea typeface="Verdana"/>
              <a:cs typeface="Verdana"/>
            </a:rPr>
            <a:t>¿Qué utilidad tiene?</a:t>
          </a:r>
          <a:endParaRPr lang="es-PE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PE" sz="10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 Al margen de su utilidad administrativa, sobretodo sirve para efectuar el seguimiento de nuestra productividad como vendedores (cosa que, aunque no nos guste, es imprescindible).</a:t>
          </a:r>
        </a:p>
        <a:p>
          <a:pPr algn="l" rtl="1">
            <a:defRPr sz="1000"/>
          </a:pPr>
          <a:endParaRPr lang="es-PE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PE" sz="1000" b="1" i="0" strike="noStrike">
              <a:solidFill>
                <a:srgbClr val="FF0000"/>
              </a:solidFill>
              <a:latin typeface="Verdana"/>
              <a:ea typeface="Verdana"/>
              <a:cs typeface="Verdana"/>
            </a:rPr>
            <a:t>Interesante:</a:t>
          </a:r>
          <a:endParaRPr lang="es-PE" sz="1000" b="1" i="0" strike="noStrike">
            <a:solidFill>
              <a:srgbClr val="9933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PE" sz="10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 Cambia los "ratios mínimos" y verás como la hoja te avisa.</a:t>
          </a:r>
        </a:p>
        <a:p>
          <a:pPr algn="l" rtl="1">
            <a:defRPr sz="1000"/>
          </a:pPr>
          <a:endParaRPr lang="es-PE" sz="1000" b="0" i="0" strike="noStrike">
            <a:solidFill>
              <a:srgbClr val="000000"/>
            </a:solidFill>
            <a:latin typeface="Verdana"/>
            <a:ea typeface="Verdana"/>
            <a:cs typeface="Verdana"/>
          </a:endParaRPr>
        </a:p>
        <a:p>
          <a:pPr algn="l" rtl="1">
            <a:defRPr sz="1000"/>
          </a:pPr>
          <a:r>
            <a:rPr lang="es-PE" sz="1000" b="0" i="0" strike="noStrike">
              <a:solidFill>
                <a:srgbClr val="000000"/>
              </a:solidFill>
              <a:latin typeface="Verdana"/>
              <a:ea typeface="Verdana"/>
              <a:cs typeface="Verdana"/>
            </a:rPr>
            <a:t>  </a:t>
          </a:r>
        </a:p>
      </xdr:txBody>
    </xdr:sp>
    <xdr:clientData/>
  </xdr:twoCellAnchor>
  <xdr:twoCellAnchor editAs="oneCell">
    <xdr:from>
      <xdr:col>2</xdr:col>
      <xdr:colOff>38100</xdr:colOff>
      <xdr:row>1</xdr:row>
      <xdr:rowOff>76200</xdr:rowOff>
    </xdr:from>
    <xdr:to>
      <xdr:col>4</xdr:col>
      <xdr:colOff>57150</xdr:colOff>
      <xdr:row>2</xdr:row>
      <xdr:rowOff>247650</xdr:rowOff>
    </xdr:to>
    <xdr:pic>
      <xdr:nvPicPr>
        <xdr:cNvPr id="4109" name="Picture 13" descr="flecha002">
          <a:hlinkClick xmlns:r="http://schemas.openxmlformats.org/officeDocument/2006/relationships" r:id="rId1" tooltip="VOLVER ARRIBA"/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 rot="6848732">
          <a:off x="219075" y="247650"/>
          <a:ext cx="419100" cy="381000"/>
        </a:xfrm>
        <a:prstGeom prst="rect">
          <a:avLst/>
        </a:prstGeom>
        <a:noFill/>
        <a:ln w="9525">
          <a:solidFill>
            <a:srgbClr val="969696"/>
          </a:solidFill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Y79"/>
  <sheetViews>
    <sheetView showGridLines="0" showRowColHeaders="0" showZeros="0" tabSelected="1" showOutlineSymbols="0" zoomScaleNormal="75" workbookViewId="0">
      <pane xSplit="66" ySplit="3" topLeftCell="BO4" activePane="bottomRight" state="frozen"/>
      <selection pane="topRight" activeCell="BO1" sqref="BO1"/>
      <selection pane="bottomLeft" activeCell="A4" sqref="A4"/>
      <selection pane="bottomRight" activeCell="E41" sqref="E41:H41"/>
    </sheetView>
  </sheetViews>
  <sheetFormatPr baseColWidth="10" defaultRowHeight="12.75" x14ac:dyDescent="0.2"/>
  <cols>
    <col min="1" max="1" width="11.42578125" hidden="1" customWidth="1"/>
    <col min="2" max="2" width="3" customWidth="1"/>
    <col min="3" max="3" width="2" customWidth="1"/>
    <col min="4" max="4" width="3.42578125" customWidth="1"/>
    <col min="5" max="5" width="6.5703125" customWidth="1"/>
    <col min="6" max="6" width="7.85546875" customWidth="1"/>
    <col min="7" max="7" width="7.42578125" customWidth="1"/>
    <col min="8" max="8" width="15.7109375" customWidth="1"/>
    <col min="9" max="9" width="9.42578125" customWidth="1"/>
    <col min="10" max="11" width="6.85546875" customWidth="1"/>
    <col min="12" max="12" width="11.5703125" customWidth="1"/>
    <col min="13" max="13" width="10.85546875" customWidth="1"/>
    <col min="14" max="14" width="3.42578125" customWidth="1"/>
    <col min="15" max="15" width="2.85546875" customWidth="1"/>
    <col min="16" max="16" width="18.7109375" customWidth="1"/>
    <col min="17" max="17" width="13.85546875" bestFit="1" customWidth="1"/>
    <col min="18" max="18" width="2.85546875" customWidth="1"/>
  </cols>
  <sheetData>
    <row r="1" spans="1:25" ht="12" customHeight="1" x14ac:dyDescent="0.2"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S1" s="98"/>
      <c r="T1" s="98"/>
      <c r="U1" s="98"/>
      <c r="V1" s="98"/>
      <c r="W1" s="98"/>
      <c r="X1" s="98"/>
      <c r="Y1" s="98"/>
    </row>
    <row r="2" spans="1:25" ht="19.5" customHeight="1" x14ac:dyDescent="0.25">
      <c r="B2" s="98"/>
      <c r="D2" s="186" t="s">
        <v>55</v>
      </c>
      <c r="E2" s="187"/>
      <c r="F2" s="187"/>
      <c r="G2" s="187"/>
      <c r="H2" s="187"/>
      <c r="I2" s="187"/>
      <c r="J2" s="187"/>
      <c r="K2" s="187"/>
      <c r="L2" s="187"/>
      <c r="M2" s="187"/>
      <c r="N2" s="188"/>
      <c r="S2" s="98"/>
      <c r="T2" s="98"/>
      <c r="U2" s="98"/>
      <c r="V2" s="98"/>
      <c r="W2" s="98"/>
      <c r="X2" s="98"/>
      <c r="Y2" s="98"/>
    </row>
    <row r="3" spans="1:25" ht="24" customHeight="1" x14ac:dyDescent="0.2">
      <c r="A3" s="98"/>
      <c r="B3" s="98"/>
      <c r="C3" s="98"/>
      <c r="D3" s="99"/>
      <c r="E3" s="98"/>
      <c r="F3" s="98"/>
      <c r="G3" s="98"/>
      <c r="H3" s="98"/>
      <c r="I3" s="98"/>
      <c r="J3" s="98"/>
      <c r="K3" s="98"/>
      <c r="L3" s="98"/>
      <c r="M3" s="98"/>
      <c r="N3" s="100"/>
      <c r="O3" s="103"/>
      <c r="P3" s="14"/>
      <c r="Q3" s="14"/>
      <c r="R3" s="15"/>
      <c r="S3" s="98"/>
      <c r="T3" s="98"/>
      <c r="U3" s="98"/>
      <c r="V3" s="98"/>
      <c r="W3" s="98"/>
      <c r="X3" s="98"/>
      <c r="Y3" s="98"/>
    </row>
    <row r="4" spans="1:25" ht="4.5" customHeight="1" x14ac:dyDescent="0.2">
      <c r="A4" s="98"/>
      <c r="B4" s="98"/>
      <c r="D4" s="16"/>
      <c r="N4" s="100"/>
      <c r="O4" s="99"/>
      <c r="R4" s="17"/>
      <c r="S4" s="98"/>
      <c r="T4" s="98"/>
      <c r="U4" s="98"/>
      <c r="V4" s="98"/>
      <c r="W4" s="98"/>
      <c r="X4" s="98"/>
      <c r="Y4" s="98"/>
    </row>
    <row r="5" spans="1:25" x14ac:dyDescent="0.2">
      <c r="A5" s="98"/>
      <c r="B5" s="98"/>
      <c r="C5" s="36"/>
      <c r="D5" s="16"/>
      <c r="N5" s="100"/>
      <c r="O5" s="99"/>
      <c r="P5" s="98"/>
      <c r="Q5" s="98"/>
      <c r="R5" s="100"/>
      <c r="S5" s="98"/>
      <c r="T5" s="98"/>
      <c r="U5" s="98"/>
      <c r="V5" s="98"/>
      <c r="W5" s="98"/>
      <c r="X5" s="98"/>
      <c r="Y5" s="98"/>
    </row>
    <row r="6" spans="1:25" x14ac:dyDescent="0.2">
      <c r="A6" s="98"/>
      <c r="B6" s="98"/>
      <c r="D6" s="16"/>
      <c r="N6" s="100"/>
      <c r="O6" s="99"/>
      <c r="P6" s="98"/>
      <c r="Q6" s="98"/>
      <c r="R6" s="100"/>
      <c r="S6" s="98"/>
      <c r="T6" s="98"/>
      <c r="U6" s="98"/>
      <c r="V6" s="98"/>
      <c r="W6" s="98"/>
      <c r="X6" s="98"/>
      <c r="Y6" s="98"/>
    </row>
    <row r="7" spans="1:25" x14ac:dyDescent="0.2">
      <c r="A7" s="98"/>
      <c r="B7" s="98"/>
      <c r="D7" s="16"/>
      <c r="N7" s="100"/>
      <c r="O7" s="99"/>
      <c r="P7" s="98"/>
      <c r="Q7" s="98"/>
      <c r="R7" s="100"/>
      <c r="S7" s="98"/>
      <c r="T7" s="98"/>
      <c r="U7" s="98"/>
      <c r="V7" s="98"/>
      <c r="W7" s="98"/>
      <c r="X7" s="98"/>
      <c r="Y7" s="98"/>
    </row>
    <row r="8" spans="1:25" x14ac:dyDescent="0.2">
      <c r="A8" s="98"/>
      <c r="B8" s="98"/>
      <c r="D8" s="16"/>
      <c r="N8" s="100"/>
      <c r="O8" s="99"/>
      <c r="P8" s="98"/>
      <c r="Q8" s="98"/>
      <c r="R8" s="100"/>
      <c r="S8" s="98"/>
      <c r="T8" s="98"/>
      <c r="U8" s="98"/>
      <c r="V8" s="98"/>
      <c r="W8" s="98"/>
      <c r="X8" s="98"/>
      <c r="Y8" s="98"/>
    </row>
    <row r="9" spans="1:25" x14ac:dyDescent="0.2">
      <c r="A9" s="98"/>
      <c r="B9" s="98"/>
      <c r="D9" s="16"/>
      <c r="N9" s="100"/>
      <c r="O9" s="99"/>
      <c r="P9" s="98"/>
      <c r="Q9" s="98"/>
      <c r="R9" s="100"/>
      <c r="S9" s="98"/>
      <c r="T9" s="98"/>
      <c r="U9" s="98"/>
      <c r="V9" s="98"/>
      <c r="W9" s="98"/>
      <c r="X9" s="98"/>
      <c r="Y9" s="98"/>
    </row>
    <row r="10" spans="1:25" x14ac:dyDescent="0.2">
      <c r="A10" s="98"/>
      <c r="B10" s="98"/>
      <c r="D10" s="16"/>
      <c r="N10" s="100"/>
      <c r="O10" s="99"/>
      <c r="P10" s="98"/>
      <c r="Q10" s="98"/>
      <c r="R10" s="100"/>
      <c r="S10" s="98"/>
      <c r="T10" s="98"/>
      <c r="U10" s="98"/>
      <c r="V10" s="98"/>
      <c r="W10" s="98"/>
      <c r="X10" s="98"/>
      <c r="Y10" s="98"/>
    </row>
    <row r="11" spans="1:25" x14ac:dyDescent="0.2">
      <c r="A11" s="98"/>
      <c r="B11" s="98"/>
      <c r="D11" s="16"/>
      <c r="N11" s="100"/>
      <c r="O11" s="99"/>
      <c r="P11" s="98"/>
      <c r="Q11" s="98"/>
      <c r="R11" s="100"/>
      <c r="S11" s="98"/>
      <c r="T11" s="98"/>
      <c r="U11" s="98"/>
      <c r="V11" s="98"/>
      <c r="W11" s="98"/>
      <c r="X11" s="98"/>
      <c r="Y11" s="98"/>
    </row>
    <row r="12" spans="1:25" x14ac:dyDescent="0.2">
      <c r="A12" s="98"/>
      <c r="B12" s="98"/>
      <c r="D12" s="16"/>
      <c r="N12" s="100"/>
      <c r="O12" s="99"/>
      <c r="P12" s="98"/>
      <c r="Q12" s="98"/>
      <c r="R12" s="100"/>
      <c r="S12" s="98"/>
      <c r="T12" s="98"/>
      <c r="U12" s="98"/>
      <c r="V12" s="98"/>
      <c r="W12" s="98"/>
      <c r="X12" s="98"/>
      <c r="Y12" s="98"/>
    </row>
    <row r="13" spans="1:25" x14ac:dyDescent="0.2">
      <c r="A13" s="98"/>
      <c r="B13" s="98"/>
      <c r="D13" s="16"/>
      <c r="N13" s="100"/>
      <c r="O13" s="99"/>
      <c r="P13" s="98"/>
      <c r="Q13" s="98"/>
      <c r="R13" s="100"/>
      <c r="S13" s="98"/>
      <c r="T13" s="98"/>
      <c r="U13" s="98"/>
      <c r="V13" s="98"/>
      <c r="W13" s="98"/>
      <c r="X13" s="98"/>
      <c r="Y13" s="98"/>
    </row>
    <row r="14" spans="1:25" x14ac:dyDescent="0.2">
      <c r="A14" s="98"/>
      <c r="B14" s="98"/>
      <c r="D14" s="16"/>
      <c r="N14" s="100"/>
      <c r="O14" s="99"/>
      <c r="P14" s="98"/>
      <c r="Q14" s="98"/>
      <c r="R14" s="100"/>
      <c r="S14" s="98"/>
      <c r="T14" s="98"/>
      <c r="U14" s="98"/>
      <c r="V14" s="98"/>
      <c r="W14" s="98"/>
      <c r="X14" s="98"/>
      <c r="Y14" s="98"/>
    </row>
    <row r="15" spans="1:25" x14ac:dyDescent="0.2">
      <c r="A15" s="98"/>
      <c r="B15" s="98"/>
      <c r="D15" s="16"/>
      <c r="N15" s="100"/>
      <c r="O15" s="99"/>
      <c r="P15" s="98"/>
      <c r="Q15" s="98"/>
      <c r="R15" s="100"/>
      <c r="S15" s="98"/>
      <c r="T15" s="98"/>
      <c r="U15" s="98"/>
      <c r="V15" s="98"/>
      <c r="W15" s="98"/>
      <c r="X15" s="98"/>
      <c r="Y15" s="98"/>
    </row>
    <row r="16" spans="1:25" x14ac:dyDescent="0.2">
      <c r="A16" s="98"/>
      <c r="B16" s="98"/>
      <c r="D16" s="16"/>
      <c r="N16" s="100"/>
      <c r="O16" s="99"/>
      <c r="P16" s="98"/>
      <c r="Q16" s="98"/>
      <c r="R16" s="100"/>
      <c r="S16" s="98"/>
      <c r="T16" s="98"/>
      <c r="U16" s="98"/>
      <c r="V16" s="98"/>
      <c r="W16" s="98"/>
      <c r="X16" s="98"/>
      <c r="Y16" s="98"/>
    </row>
    <row r="17" spans="1:25" ht="13.5" thickBot="1" x14ac:dyDescent="0.25">
      <c r="A17" s="98"/>
      <c r="B17" s="98"/>
      <c r="D17" s="16"/>
      <c r="N17" s="100"/>
      <c r="O17" s="99"/>
      <c r="P17" s="98"/>
      <c r="Q17" s="98"/>
      <c r="R17" s="100"/>
      <c r="S17" s="98"/>
      <c r="T17" s="98"/>
      <c r="U17" s="98"/>
      <c r="V17" s="98"/>
      <c r="W17" s="98"/>
      <c r="X17" s="98"/>
      <c r="Y17" s="98"/>
    </row>
    <row r="18" spans="1:25" ht="19.5" customHeight="1" thickBot="1" x14ac:dyDescent="0.3">
      <c r="A18" s="98"/>
      <c r="B18" s="98"/>
      <c r="C18" s="37" t="s">
        <v>57</v>
      </c>
      <c r="D18" s="18"/>
      <c r="E18" s="191" t="s">
        <v>53</v>
      </c>
      <c r="F18" s="192"/>
      <c r="G18" s="192"/>
      <c r="H18" s="169" t="s">
        <v>22</v>
      </c>
      <c r="I18" s="169"/>
      <c r="J18" s="169"/>
      <c r="K18" s="169"/>
      <c r="L18" s="169"/>
      <c r="M18" s="170"/>
      <c r="N18" s="100"/>
      <c r="O18" s="103"/>
      <c r="P18" s="14"/>
      <c r="Q18" s="14"/>
      <c r="R18" s="15"/>
      <c r="S18" s="98"/>
      <c r="T18" s="98"/>
      <c r="U18" s="98"/>
      <c r="V18" s="98"/>
      <c r="W18" s="98"/>
      <c r="X18" s="98"/>
      <c r="Y18" s="98"/>
    </row>
    <row r="19" spans="1:25" ht="14.25" x14ac:dyDescent="0.2">
      <c r="A19" s="98"/>
      <c r="B19" s="98"/>
      <c r="C19" s="38" t="s">
        <v>57</v>
      </c>
      <c r="D19" s="16"/>
      <c r="E19" s="193" t="s">
        <v>24</v>
      </c>
      <c r="F19" s="194"/>
      <c r="G19" s="171" t="s">
        <v>39</v>
      </c>
      <c r="H19" s="172"/>
      <c r="I19" s="173" t="s">
        <v>38</v>
      </c>
      <c r="J19" s="174"/>
      <c r="K19" s="175"/>
      <c r="L19" s="176"/>
      <c r="M19" s="26">
        <f ca="1">+TODAY()</f>
        <v>45942</v>
      </c>
      <c r="N19" s="100"/>
      <c r="O19" s="99"/>
      <c r="P19" s="153" t="s">
        <v>56</v>
      </c>
      <c r="Q19" s="154"/>
      <c r="R19" s="17"/>
      <c r="S19" s="98"/>
      <c r="T19" s="98"/>
      <c r="U19" s="98"/>
      <c r="V19" s="98"/>
      <c r="W19" s="98"/>
      <c r="X19" s="98"/>
      <c r="Y19" s="98"/>
    </row>
    <row r="20" spans="1:25" ht="18" customHeight="1" x14ac:dyDescent="0.2">
      <c r="A20" s="98"/>
      <c r="B20" s="98"/>
      <c r="C20" s="38" t="s">
        <v>57</v>
      </c>
      <c r="D20" s="16"/>
      <c r="E20" s="195" t="s">
        <v>29</v>
      </c>
      <c r="F20" s="196"/>
      <c r="G20" s="196"/>
      <c r="H20" s="196"/>
      <c r="I20" s="196"/>
      <c r="J20" s="196"/>
      <c r="K20" s="196"/>
      <c r="L20" s="196"/>
      <c r="M20" s="197"/>
      <c r="N20" s="100"/>
      <c r="O20" s="99"/>
      <c r="P20" s="101" t="s">
        <v>44</v>
      </c>
      <c r="Q20" s="95">
        <v>3</v>
      </c>
      <c r="R20" s="17"/>
      <c r="S20" s="98"/>
      <c r="T20" s="98"/>
      <c r="U20" s="98"/>
      <c r="V20" s="98"/>
      <c r="W20" s="98"/>
      <c r="X20" s="98"/>
      <c r="Y20" s="98"/>
    </row>
    <row r="21" spans="1:25" ht="13.5" thickBot="1" x14ac:dyDescent="0.25">
      <c r="A21" s="98"/>
      <c r="B21" s="98"/>
      <c r="C21" s="38" t="s">
        <v>57</v>
      </c>
      <c r="D21" s="16"/>
      <c r="E21" s="161" t="s">
        <v>0</v>
      </c>
      <c r="F21" s="162"/>
      <c r="G21" s="177" t="s">
        <v>1</v>
      </c>
      <c r="H21" s="178"/>
      <c r="I21" s="177" t="s">
        <v>2</v>
      </c>
      <c r="J21" s="181"/>
      <c r="K21" s="178"/>
      <c r="L21" s="66" t="s">
        <v>8</v>
      </c>
      <c r="M21" s="67" t="s">
        <v>10</v>
      </c>
      <c r="N21" s="100"/>
      <c r="O21" s="99"/>
      <c r="P21" s="101" t="s">
        <v>47</v>
      </c>
      <c r="Q21" s="95">
        <v>20</v>
      </c>
      <c r="R21" s="17"/>
      <c r="S21" s="98"/>
      <c r="T21" s="98"/>
      <c r="U21" s="98"/>
      <c r="V21" s="98"/>
      <c r="W21" s="98"/>
      <c r="X21" s="98"/>
      <c r="Y21" s="98"/>
    </row>
    <row r="22" spans="1:25" x14ac:dyDescent="0.2">
      <c r="A22" s="98"/>
      <c r="B22" s="98"/>
      <c r="C22" s="38" t="s">
        <v>57</v>
      </c>
      <c r="D22" s="16"/>
      <c r="E22" s="163" t="s">
        <v>3</v>
      </c>
      <c r="F22" s="202">
        <v>21</v>
      </c>
      <c r="G22" s="155" t="s">
        <v>30</v>
      </c>
      <c r="H22" s="157"/>
      <c r="I22" s="155" t="s">
        <v>30</v>
      </c>
      <c r="J22" s="156"/>
      <c r="K22" s="157"/>
      <c r="L22" s="68" t="s">
        <v>9</v>
      </c>
      <c r="M22" s="27">
        <v>2</v>
      </c>
      <c r="N22" s="100"/>
      <c r="O22" s="99"/>
      <c r="P22" s="101" t="s">
        <v>42</v>
      </c>
      <c r="Q22" s="96">
        <v>0.2</v>
      </c>
      <c r="R22" s="17"/>
      <c r="S22" s="98"/>
      <c r="T22" s="98"/>
      <c r="U22" s="98"/>
      <c r="V22" s="98"/>
      <c r="W22" s="98"/>
      <c r="X22" s="98"/>
      <c r="Y22" s="98"/>
    </row>
    <row r="23" spans="1:25" ht="13.5" thickBot="1" x14ac:dyDescent="0.25">
      <c r="A23" s="98"/>
      <c r="B23" s="98"/>
      <c r="C23" s="38" t="s">
        <v>57</v>
      </c>
      <c r="D23" s="16"/>
      <c r="E23" s="164"/>
      <c r="F23" s="203"/>
      <c r="G23" s="158" t="s">
        <v>31</v>
      </c>
      <c r="H23" s="160"/>
      <c r="I23" s="158" t="s">
        <v>30</v>
      </c>
      <c r="J23" s="159"/>
      <c r="K23" s="160"/>
      <c r="L23" s="69" t="s">
        <v>40</v>
      </c>
      <c r="M23" s="28">
        <v>4</v>
      </c>
      <c r="N23" s="100"/>
      <c r="O23" s="99"/>
      <c r="P23" s="101" t="s">
        <v>48</v>
      </c>
      <c r="Q23" s="96">
        <v>0.65</v>
      </c>
      <c r="R23" s="17"/>
      <c r="S23" s="98"/>
      <c r="T23" s="98"/>
      <c r="U23" s="98"/>
      <c r="V23" s="98"/>
      <c r="W23" s="98"/>
      <c r="X23" s="98"/>
      <c r="Y23" s="98"/>
    </row>
    <row r="24" spans="1:25" ht="13.5" thickBot="1" x14ac:dyDescent="0.25">
      <c r="A24" s="98"/>
      <c r="B24" s="98"/>
      <c r="C24" s="38" t="s">
        <v>57</v>
      </c>
      <c r="D24" s="16"/>
      <c r="E24" s="163" t="s">
        <v>4</v>
      </c>
      <c r="F24" s="202"/>
      <c r="G24" s="155"/>
      <c r="H24" s="157"/>
      <c r="I24" s="155"/>
      <c r="J24" s="156"/>
      <c r="K24" s="157"/>
      <c r="L24" s="68" t="str">
        <f t="shared" ref="L24:L33" si="0">L22</f>
        <v>Horas Viaje</v>
      </c>
      <c r="M24" s="27"/>
      <c r="N24" s="100"/>
      <c r="O24" s="99"/>
      <c r="P24" s="102" t="s">
        <v>49</v>
      </c>
      <c r="Q24" s="97">
        <v>240000</v>
      </c>
      <c r="R24" s="17"/>
      <c r="S24" s="98"/>
      <c r="T24" s="98"/>
      <c r="U24" s="98"/>
      <c r="V24" s="98"/>
      <c r="W24" s="98"/>
      <c r="X24" s="98"/>
      <c r="Y24" s="98"/>
    </row>
    <row r="25" spans="1:25" ht="13.5" thickBot="1" x14ac:dyDescent="0.25">
      <c r="A25" s="98"/>
      <c r="B25" s="98"/>
      <c r="C25" s="38" t="s">
        <v>57</v>
      </c>
      <c r="D25" s="16"/>
      <c r="E25" s="164"/>
      <c r="F25" s="203"/>
      <c r="G25" s="158"/>
      <c r="H25" s="160"/>
      <c r="I25" s="158"/>
      <c r="J25" s="159"/>
      <c r="K25" s="160"/>
      <c r="L25" s="69" t="str">
        <f t="shared" si="0"/>
        <v>Horas Venta</v>
      </c>
      <c r="M25" s="28"/>
      <c r="N25" s="100"/>
      <c r="O25" s="104"/>
      <c r="P25" s="20"/>
      <c r="Q25" s="20"/>
      <c r="R25" s="21"/>
      <c r="S25" s="98"/>
      <c r="T25" s="98"/>
      <c r="U25" s="98"/>
      <c r="V25" s="98"/>
      <c r="W25" s="98"/>
      <c r="X25" s="98"/>
      <c r="Y25" s="98"/>
    </row>
    <row r="26" spans="1:25" x14ac:dyDescent="0.2">
      <c r="A26" s="98"/>
      <c r="B26" s="98"/>
      <c r="C26" s="38" t="s">
        <v>57</v>
      </c>
      <c r="D26" s="16"/>
      <c r="E26" s="163" t="s">
        <v>26</v>
      </c>
      <c r="F26" s="202"/>
      <c r="G26" s="155"/>
      <c r="H26" s="157"/>
      <c r="I26" s="155"/>
      <c r="J26" s="156"/>
      <c r="K26" s="157"/>
      <c r="L26" s="68" t="str">
        <f t="shared" si="0"/>
        <v>Horas Viaje</v>
      </c>
      <c r="M26" s="27"/>
      <c r="N26" s="100"/>
      <c r="O26" s="98"/>
      <c r="S26" s="98"/>
      <c r="T26" s="98"/>
      <c r="U26" s="98"/>
      <c r="V26" s="98"/>
      <c r="W26" s="98"/>
      <c r="X26" s="98"/>
      <c r="Y26" s="98"/>
    </row>
    <row r="27" spans="1:25" ht="13.5" thickBot="1" x14ac:dyDescent="0.25">
      <c r="A27" s="98"/>
      <c r="B27" s="98"/>
      <c r="C27" s="38" t="s">
        <v>57</v>
      </c>
      <c r="D27" s="16"/>
      <c r="E27" s="164"/>
      <c r="F27" s="203"/>
      <c r="G27" s="158"/>
      <c r="H27" s="160"/>
      <c r="I27" s="158"/>
      <c r="J27" s="159"/>
      <c r="K27" s="160"/>
      <c r="L27" s="69" t="str">
        <f t="shared" si="0"/>
        <v>Horas Venta</v>
      </c>
      <c r="M27" s="28"/>
      <c r="N27" s="100"/>
      <c r="O27" s="98"/>
      <c r="S27" s="98"/>
      <c r="T27" s="98"/>
      <c r="U27" s="98"/>
      <c r="V27" s="98"/>
      <c r="W27" s="98"/>
      <c r="X27" s="98"/>
      <c r="Y27" s="98"/>
    </row>
    <row r="28" spans="1:25" x14ac:dyDescent="0.2">
      <c r="A28" s="98"/>
      <c r="B28" s="98"/>
      <c r="C28" s="38" t="s">
        <v>57</v>
      </c>
      <c r="D28" s="16"/>
      <c r="E28" s="163" t="s">
        <v>5</v>
      </c>
      <c r="F28" s="202"/>
      <c r="G28" s="155"/>
      <c r="H28" s="157"/>
      <c r="I28" s="155"/>
      <c r="J28" s="156"/>
      <c r="K28" s="157"/>
      <c r="L28" s="68" t="str">
        <f t="shared" si="0"/>
        <v>Horas Viaje</v>
      </c>
      <c r="M28" s="27"/>
      <c r="N28" s="100"/>
      <c r="O28" s="98"/>
      <c r="S28" s="98"/>
      <c r="T28" s="98"/>
      <c r="U28" s="98"/>
      <c r="V28" s="98"/>
      <c r="W28" s="98"/>
      <c r="X28" s="98"/>
      <c r="Y28" s="98"/>
    </row>
    <row r="29" spans="1:25" ht="13.5" thickBot="1" x14ac:dyDescent="0.25">
      <c r="A29" s="98"/>
      <c r="B29" s="98"/>
      <c r="C29" s="38" t="s">
        <v>57</v>
      </c>
      <c r="D29" s="16"/>
      <c r="E29" s="164"/>
      <c r="F29" s="203"/>
      <c r="G29" s="158"/>
      <c r="H29" s="160"/>
      <c r="I29" s="158"/>
      <c r="J29" s="159"/>
      <c r="K29" s="160"/>
      <c r="L29" s="69" t="str">
        <f t="shared" si="0"/>
        <v>Horas Venta</v>
      </c>
      <c r="M29" s="28"/>
      <c r="N29" s="100"/>
      <c r="O29" s="98"/>
      <c r="S29" s="98"/>
      <c r="T29" s="98"/>
      <c r="U29" s="98"/>
      <c r="V29" s="98"/>
      <c r="W29" s="98"/>
      <c r="X29" s="98"/>
      <c r="Y29" s="98"/>
    </row>
    <row r="30" spans="1:25" x14ac:dyDescent="0.2">
      <c r="A30" s="98"/>
      <c r="B30" s="98"/>
      <c r="C30" s="38" t="s">
        <v>57</v>
      </c>
      <c r="D30" s="16"/>
      <c r="E30" s="163" t="s">
        <v>6</v>
      </c>
      <c r="F30" s="202"/>
      <c r="G30" s="155"/>
      <c r="H30" s="157"/>
      <c r="I30" s="155"/>
      <c r="J30" s="156"/>
      <c r="K30" s="157"/>
      <c r="L30" s="68" t="str">
        <f t="shared" si="0"/>
        <v>Horas Viaje</v>
      </c>
      <c r="M30" s="27"/>
      <c r="N30" s="100"/>
      <c r="O30" s="98"/>
      <c r="S30" s="98"/>
      <c r="T30" s="98"/>
      <c r="U30" s="98"/>
      <c r="V30" s="98"/>
      <c r="W30" s="98"/>
      <c r="X30" s="98"/>
      <c r="Y30" s="98"/>
    </row>
    <row r="31" spans="1:25" ht="13.5" thickBot="1" x14ac:dyDescent="0.25">
      <c r="A31" s="98"/>
      <c r="B31" s="98"/>
      <c r="C31" s="38" t="s">
        <v>57</v>
      </c>
      <c r="D31" s="16"/>
      <c r="E31" s="164"/>
      <c r="F31" s="203"/>
      <c r="G31" s="158"/>
      <c r="H31" s="160"/>
      <c r="I31" s="158"/>
      <c r="J31" s="159"/>
      <c r="K31" s="160"/>
      <c r="L31" s="69" t="str">
        <f t="shared" si="0"/>
        <v>Horas Venta</v>
      </c>
      <c r="M31" s="28"/>
      <c r="N31" s="100"/>
      <c r="O31" s="98"/>
      <c r="S31" s="98"/>
      <c r="T31" s="98"/>
      <c r="U31" s="98"/>
      <c r="V31" s="98"/>
      <c r="W31" s="98"/>
      <c r="X31" s="98"/>
      <c r="Y31" s="98"/>
    </row>
    <row r="32" spans="1:25" x14ac:dyDescent="0.2">
      <c r="A32" s="98"/>
      <c r="B32" s="98"/>
      <c r="C32" s="38" t="s">
        <v>57</v>
      </c>
      <c r="D32" s="16"/>
      <c r="E32" s="163" t="s">
        <v>7</v>
      </c>
      <c r="F32" s="202"/>
      <c r="G32" s="155"/>
      <c r="H32" s="157"/>
      <c r="I32" s="155"/>
      <c r="J32" s="156"/>
      <c r="K32" s="157"/>
      <c r="L32" s="68" t="str">
        <f t="shared" si="0"/>
        <v>Horas Viaje</v>
      </c>
      <c r="M32" s="27"/>
      <c r="N32" s="100"/>
      <c r="O32" s="98"/>
      <c r="S32" s="98"/>
      <c r="T32" s="98"/>
      <c r="U32" s="98"/>
      <c r="V32" s="98"/>
      <c r="W32" s="98"/>
      <c r="X32" s="98"/>
      <c r="Y32" s="98"/>
    </row>
    <row r="33" spans="1:25" x14ac:dyDescent="0.2">
      <c r="A33" s="98"/>
      <c r="B33" s="98"/>
      <c r="C33" s="38" t="s">
        <v>57</v>
      </c>
      <c r="D33" s="16"/>
      <c r="E33" s="204"/>
      <c r="F33" s="205"/>
      <c r="G33" s="198"/>
      <c r="H33" s="200"/>
      <c r="I33" s="198"/>
      <c r="J33" s="199"/>
      <c r="K33" s="200"/>
      <c r="L33" s="70" t="str">
        <f t="shared" si="0"/>
        <v>Horas Venta</v>
      </c>
      <c r="M33" s="29"/>
      <c r="N33" s="100"/>
      <c r="O33" s="98"/>
      <c r="S33" s="98"/>
      <c r="T33" s="98"/>
      <c r="U33" s="98"/>
      <c r="V33" s="98"/>
      <c r="W33" s="98"/>
      <c r="X33" s="98"/>
      <c r="Y33" s="98"/>
    </row>
    <row r="34" spans="1:25" ht="17.100000000000001" customHeight="1" x14ac:dyDescent="0.2">
      <c r="A34" s="98"/>
      <c r="B34" s="98"/>
      <c r="C34" s="38" t="s">
        <v>57</v>
      </c>
      <c r="D34" s="16"/>
      <c r="E34" s="115" t="s">
        <v>37</v>
      </c>
      <c r="F34" s="116"/>
      <c r="G34" s="116"/>
      <c r="H34" s="116"/>
      <c r="I34" s="116"/>
      <c r="J34" s="116"/>
      <c r="K34" s="116"/>
      <c r="L34" s="116"/>
      <c r="M34" s="117"/>
      <c r="N34" s="100"/>
      <c r="O34" s="98"/>
    </row>
    <row r="35" spans="1:25" ht="13.5" thickBot="1" x14ac:dyDescent="0.25">
      <c r="A35" s="98"/>
      <c r="B35" s="98"/>
      <c r="C35" s="38" t="s">
        <v>57</v>
      </c>
      <c r="D35" s="16"/>
      <c r="E35" s="182" t="s">
        <v>32</v>
      </c>
      <c r="F35" s="183"/>
      <c r="G35" s="33">
        <v>25</v>
      </c>
      <c r="H35" s="184" t="s">
        <v>34</v>
      </c>
      <c r="I35" s="185"/>
      <c r="J35" s="34">
        <v>5</v>
      </c>
      <c r="K35" s="184" t="s">
        <v>36</v>
      </c>
      <c r="L35" s="185"/>
      <c r="M35" s="35">
        <v>1200000</v>
      </c>
      <c r="N35" s="100"/>
      <c r="O35" s="98"/>
    </row>
    <row r="36" spans="1:25" ht="15" customHeight="1" x14ac:dyDescent="0.2">
      <c r="A36" s="98"/>
      <c r="B36" s="98"/>
      <c r="C36" s="38" t="s">
        <v>57</v>
      </c>
      <c r="D36" s="16"/>
      <c r="E36" s="179" t="str">
        <f>SB!E36</f>
        <v xml:space="preserve"> Dias trabajados</v>
      </c>
      <c r="F36" s="180"/>
      <c r="G36" s="72">
        <f>SB!G36</f>
        <v>1</v>
      </c>
      <c r="H36" s="73" t="str">
        <f>SB!H36</f>
        <v>Entrev. media diaria</v>
      </c>
      <c r="I36" s="74">
        <f>SB!I36</f>
        <v>25</v>
      </c>
      <c r="J36" s="75" t="str">
        <f>SB!J36</f>
        <v>Media/dia</v>
      </c>
      <c r="K36" s="72">
        <f>SB!K36</f>
        <v>5</v>
      </c>
      <c r="L36" s="71" t="str">
        <f>SB!L36</f>
        <v>Ratio Venta</v>
      </c>
      <c r="M36" s="76">
        <f>SB!M36</f>
        <v>0.2</v>
      </c>
      <c r="N36" s="100"/>
      <c r="O36" s="98"/>
    </row>
    <row r="37" spans="1:25" ht="15" customHeight="1" x14ac:dyDescent="0.2">
      <c r="A37" s="98"/>
      <c r="B37" s="98"/>
      <c r="C37" s="38" t="s">
        <v>57</v>
      </c>
      <c r="D37" s="16"/>
      <c r="E37" s="151" t="str">
        <f>SB!E37</f>
        <v>Total horas viaje</v>
      </c>
      <c r="F37" s="152"/>
      <c r="G37" s="77">
        <f>SB!G37</f>
        <v>2</v>
      </c>
      <c r="H37" s="78">
        <f>SB!H37</f>
        <v>0.33333333333333331</v>
      </c>
      <c r="I37" s="79" t="str">
        <f>SB!I37</f>
        <v>Horas venta</v>
      </c>
      <c r="J37" s="77">
        <f>SB!J37</f>
        <v>4</v>
      </c>
      <c r="K37" s="80">
        <f>SB!K37</f>
        <v>0.66666666666666663</v>
      </c>
      <c r="L37" s="81" t="str">
        <f>SB!L37</f>
        <v>Promedio Fact</v>
      </c>
      <c r="M37" s="82">
        <f>SB!M37</f>
        <v>240000</v>
      </c>
      <c r="N37" s="100"/>
      <c r="O37" s="98"/>
    </row>
    <row r="38" spans="1:25" ht="17.100000000000001" customHeight="1" x14ac:dyDescent="0.2">
      <c r="A38" s="98"/>
      <c r="B38" s="98"/>
      <c r="C38" s="38" t="s">
        <v>57</v>
      </c>
      <c r="D38" s="16"/>
      <c r="E38" s="115" t="s">
        <v>11</v>
      </c>
      <c r="F38" s="116"/>
      <c r="G38" s="116"/>
      <c r="H38" s="116"/>
      <c r="I38" s="116"/>
      <c r="J38" s="116"/>
      <c r="K38" s="116"/>
      <c r="L38" s="116"/>
      <c r="M38" s="117"/>
      <c r="N38" s="100"/>
      <c r="O38" s="98"/>
    </row>
    <row r="39" spans="1:25" ht="6" customHeight="1" x14ac:dyDescent="0.2">
      <c r="A39" s="98"/>
      <c r="B39" s="98"/>
      <c r="C39" s="38" t="s">
        <v>57</v>
      </c>
      <c r="D39" s="16"/>
      <c r="E39" s="83"/>
      <c r="F39" s="84"/>
      <c r="G39" s="84"/>
      <c r="H39" s="84"/>
      <c r="I39" s="84"/>
      <c r="J39" s="84"/>
      <c r="K39" s="84"/>
      <c r="L39" s="84"/>
      <c r="M39" s="85"/>
      <c r="N39" s="100"/>
      <c r="O39" s="98"/>
    </row>
    <row r="40" spans="1:25" ht="15.95" customHeight="1" x14ac:dyDescent="0.2">
      <c r="A40" s="98"/>
      <c r="B40" s="98"/>
      <c r="C40" s="38" t="s">
        <v>57</v>
      </c>
      <c r="D40" s="16"/>
      <c r="E40" s="167" t="s">
        <v>12</v>
      </c>
      <c r="F40" s="168"/>
      <c r="G40" s="168"/>
      <c r="H40" s="168"/>
      <c r="I40" s="165"/>
      <c r="J40" s="165"/>
      <c r="K40" s="166"/>
      <c r="L40" s="25">
        <v>1000</v>
      </c>
      <c r="M40" s="57"/>
      <c r="N40" s="100"/>
      <c r="O40" s="98"/>
    </row>
    <row r="41" spans="1:25" ht="15.95" customHeight="1" x14ac:dyDescent="0.2">
      <c r="A41" s="98"/>
      <c r="B41" s="98"/>
      <c r="C41" s="38" t="s">
        <v>57</v>
      </c>
      <c r="D41" s="16"/>
      <c r="E41" s="138" t="s">
        <v>13</v>
      </c>
      <c r="F41" s="139"/>
      <c r="G41" s="139"/>
      <c r="H41" s="139"/>
      <c r="I41" s="87"/>
      <c r="J41" s="140">
        <v>100</v>
      </c>
      <c r="K41" s="148"/>
      <c r="L41" s="87"/>
      <c r="M41" s="59"/>
      <c r="N41" s="100"/>
      <c r="O41" s="98"/>
    </row>
    <row r="42" spans="1:25" ht="15.95" customHeight="1" x14ac:dyDescent="0.2">
      <c r="A42" s="98"/>
      <c r="B42" s="98"/>
      <c r="C42" s="38" t="s">
        <v>57</v>
      </c>
      <c r="D42" s="16"/>
      <c r="E42" s="138" t="s">
        <v>14</v>
      </c>
      <c r="F42" s="139"/>
      <c r="G42" s="139"/>
      <c r="H42" s="139"/>
      <c r="I42" s="88"/>
      <c r="J42" s="140">
        <v>200</v>
      </c>
      <c r="K42" s="148"/>
      <c r="L42" s="87"/>
      <c r="M42" s="59"/>
      <c r="N42" s="100"/>
      <c r="O42" s="98"/>
    </row>
    <row r="43" spans="1:25" ht="15.95" customHeight="1" x14ac:dyDescent="0.2">
      <c r="A43" s="98"/>
      <c r="B43" s="98"/>
      <c r="C43" s="38" t="s">
        <v>57</v>
      </c>
      <c r="D43" s="16"/>
      <c r="E43" s="138" t="s">
        <v>15</v>
      </c>
      <c r="F43" s="139"/>
      <c r="G43" s="139"/>
      <c r="H43" s="139"/>
      <c r="I43" s="88"/>
      <c r="J43" s="140"/>
      <c r="K43" s="148"/>
      <c r="L43" s="87"/>
      <c r="M43" s="59"/>
      <c r="N43" s="100"/>
      <c r="O43" s="98"/>
    </row>
    <row r="44" spans="1:25" ht="15.95" customHeight="1" x14ac:dyDescent="0.2">
      <c r="A44" s="98"/>
      <c r="B44" s="98"/>
      <c r="C44" s="38" t="s">
        <v>57</v>
      </c>
      <c r="D44" s="16"/>
      <c r="E44" s="138" t="s">
        <v>16</v>
      </c>
      <c r="F44" s="139"/>
      <c r="G44" s="139"/>
      <c r="H44" s="139"/>
      <c r="I44" s="88"/>
      <c r="J44" s="140"/>
      <c r="K44" s="148"/>
      <c r="L44" s="87"/>
      <c r="M44" s="59"/>
      <c r="N44" s="100"/>
      <c r="O44" s="98"/>
    </row>
    <row r="45" spans="1:25" ht="15.95" customHeight="1" x14ac:dyDescent="0.2">
      <c r="A45" s="98"/>
      <c r="B45" s="98"/>
      <c r="C45" s="38" t="s">
        <v>57</v>
      </c>
      <c r="D45" s="16"/>
      <c r="E45" s="138" t="s">
        <v>17</v>
      </c>
      <c r="F45" s="139"/>
      <c r="G45" s="139"/>
      <c r="H45" s="139"/>
      <c r="I45" s="88"/>
      <c r="J45" s="140">
        <v>100</v>
      </c>
      <c r="K45" s="148"/>
      <c r="L45" s="87"/>
      <c r="M45" s="59"/>
      <c r="N45" s="100"/>
      <c r="O45" s="98"/>
    </row>
    <row r="46" spans="1:25" ht="15.95" customHeight="1" x14ac:dyDescent="0.2">
      <c r="A46" s="98"/>
      <c r="B46" s="98"/>
      <c r="C46" s="38" t="s">
        <v>57</v>
      </c>
      <c r="D46" s="16"/>
      <c r="E46" s="138" t="s">
        <v>27</v>
      </c>
      <c r="F46" s="139"/>
      <c r="G46" s="139"/>
      <c r="H46" s="139"/>
      <c r="I46" s="88"/>
      <c r="J46" s="140">
        <v>100</v>
      </c>
      <c r="K46" s="148"/>
      <c r="L46" s="87"/>
      <c r="M46" s="59"/>
      <c r="N46" s="100"/>
      <c r="O46" s="98"/>
    </row>
    <row r="47" spans="1:25" ht="15.95" customHeight="1" x14ac:dyDescent="0.2">
      <c r="A47" s="98"/>
      <c r="B47" s="98"/>
      <c r="C47" s="38" t="s">
        <v>57</v>
      </c>
      <c r="D47" s="16"/>
      <c r="E47" s="138" t="s">
        <v>28</v>
      </c>
      <c r="F47" s="139"/>
      <c r="G47" s="139"/>
      <c r="H47" s="139"/>
      <c r="I47" s="88"/>
      <c r="J47" s="140">
        <v>100</v>
      </c>
      <c r="K47" s="148"/>
      <c r="L47" s="87"/>
      <c r="M47" s="59"/>
      <c r="N47" s="100"/>
      <c r="O47" s="98"/>
    </row>
    <row r="48" spans="1:25" ht="15.95" customHeight="1" x14ac:dyDescent="0.2">
      <c r="A48" s="98"/>
      <c r="B48" s="98"/>
      <c r="C48" s="38" t="s">
        <v>57</v>
      </c>
      <c r="D48" s="16"/>
      <c r="E48" s="138" t="s">
        <v>51</v>
      </c>
      <c r="F48" s="147"/>
      <c r="G48" s="24">
        <v>10</v>
      </c>
      <c r="H48" s="86" t="s">
        <v>50</v>
      </c>
      <c r="I48" s="23">
        <v>10</v>
      </c>
      <c r="J48" s="149">
        <f>+G48*I48</f>
        <v>100</v>
      </c>
      <c r="K48" s="150"/>
      <c r="L48" s="87"/>
      <c r="M48" s="59"/>
      <c r="N48" s="100"/>
      <c r="O48" s="98"/>
    </row>
    <row r="49" spans="1:15" ht="18" customHeight="1" x14ac:dyDescent="0.2">
      <c r="A49" s="98"/>
      <c r="B49" s="98"/>
      <c r="C49" s="38" t="s">
        <v>57</v>
      </c>
      <c r="D49" s="16"/>
      <c r="E49" s="201" t="s">
        <v>18</v>
      </c>
      <c r="F49" s="165"/>
      <c r="G49" s="165"/>
      <c r="H49" s="165"/>
      <c r="I49" s="165"/>
      <c r="J49" s="89"/>
      <c r="K49" s="89"/>
      <c r="L49" s="87"/>
      <c r="M49" s="59"/>
      <c r="N49" s="100"/>
      <c r="O49" s="98"/>
    </row>
    <row r="50" spans="1:15" ht="15.95" customHeight="1" x14ac:dyDescent="0.2">
      <c r="A50" s="98"/>
      <c r="B50" s="98"/>
      <c r="C50" s="38" t="s">
        <v>57</v>
      </c>
      <c r="D50" s="16"/>
      <c r="E50" s="90"/>
      <c r="F50" s="135" t="s">
        <v>54</v>
      </c>
      <c r="G50" s="136"/>
      <c r="H50" s="137"/>
      <c r="I50" s="6"/>
      <c r="J50" s="140">
        <v>100</v>
      </c>
      <c r="K50" s="141"/>
      <c r="L50" s="87"/>
      <c r="M50" s="59"/>
      <c r="N50" s="100"/>
      <c r="O50" s="98"/>
    </row>
    <row r="51" spans="1:15" ht="15.95" customHeight="1" x14ac:dyDescent="0.2">
      <c r="A51" s="98"/>
      <c r="B51" s="98"/>
      <c r="C51" s="38" t="s">
        <v>57</v>
      </c>
      <c r="D51" s="16"/>
      <c r="E51" s="90"/>
      <c r="F51" s="142"/>
      <c r="G51" s="143"/>
      <c r="H51" s="144"/>
      <c r="I51" s="6"/>
      <c r="J51" s="145"/>
      <c r="K51" s="146"/>
      <c r="L51" s="87"/>
      <c r="M51" s="59"/>
      <c r="N51" s="100"/>
      <c r="O51" s="98"/>
    </row>
    <row r="52" spans="1:15" ht="15.95" customHeight="1" thickBot="1" x14ac:dyDescent="0.25">
      <c r="A52" s="98"/>
      <c r="B52" s="98"/>
      <c r="C52" s="38" t="s">
        <v>57</v>
      </c>
      <c r="D52" s="16"/>
      <c r="E52" s="118" t="s">
        <v>19</v>
      </c>
      <c r="F52" s="119"/>
      <c r="G52" s="119"/>
      <c r="H52" s="119"/>
      <c r="I52" s="91"/>
      <c r="J52" s="120">
        <f>SB!J52</f>
        <v>800</v>
      </c>
      <c r="K52" s="121"/>
      <c r="L52" s="92"/>
      <c r="M52" s="59"/>
      <c r="N52" s="100"/>
      <c r="O52" s="98"/>
    </row>
    <row r="53" spans="1:15" ht="15.95" customHeight="1" thickBot="1" x14ac:dyDescent="0.25">
      <c r="A53" s="98"/>
      <c r="B53" s="98"/>
      <c r="C53" s="38" t="s">
        <v>57</v>
      </c>
      <c r="D53" s="16"/>
      <c r="E53" s="189" t="s">
        <v>20</v>
      </c>
      <c r="F53" s="190"/>
      <c r="G53" s="190"/>
      <c r="H53" s="190"/>
      <c r="I53" s="190"/>
      <c r="J53" s="93"/>
      <c r="K53" s="93"/>
      <c r="L53" s="94">
        <f>SB!L53</f>
        <v>200</v>
      </c>
      <c r="M53" s="65"/>
      <c r="N53" s="100"/>
      <c r="O53" s="98"/>
    </row>
    <row r="54" spans="1:15" ht="13.5" customHeight="1" x14ac:dyDescent="0.2">
      <c r="A54" s="98"/>
      <c r="B54" s="98"/>
      <c r="C54" s="38" t="s">
        <v>57</v>
      </c>
      <c r="D54" s="16"/>
      <c r="E54" s="7" t="s">
        <v>25</v>
      </c>
      <c r="F54" s="122"/>
      <c r="G54" s="122"/>
      <c r="H54" s="123"/>
      <c r="I54" s="132" t="s">
        <v>21</v>
      </c>
      <c r="J54" s="133"/>
      <c r="K54" s="133"/>
      <c r="L54" s="133"/>
      <c r="M54" s="134"/>
      <c r="N54" s="100"/>
      <c r="O54" s="98"/>
    </row>
    <row r="55" spans="1:15" ht="12.75" customHeight="1" x14ac:dyDescent="0.2">
      <c r="A55" s="98"/>
      <c r="B55" s="98"/>
      <c r="C55" s="38" t="s">
        <v>57</v>
      </c>
      <c r="D55" s="16"/>
      <c r="E55" s="8"/>
      <c r="F55" s="122"/>
      <c r="G55" s="122"/>
      <c r="H55" s="123"/>
      <c r="I55" s="126"/>
      <c r="J55" s="127"/>
      <c r="K55" s="127"/>
      <c r="L55" s="127"/>
      <c r="M55" s="128"/>
      <c r="N55" s="100"/>
      <c r="O55" s="98"/>
    </row>
    <row r="56" spans="1:15" ht="12.75" customHeight="1" x14ac:dyDescent="0.2">
      <c r="A56" s="98"/>
      <c r="B56" s="98"/>
      <c r="C56" s="38" t="s">
        <v>57</v>
      </c>
      <c r="D56" s="16"/>
      <c r="E56" s="9"/>
      <c r="F56" s="124"/>
      <c r="G56" s="124"/>
      <c r="H56" s="125"/>
      <c r="I56" s="129"/>
      <c r="J56" s="130"/>
      <c r="K56" s="130"/>
      <c r="L56" s="130"/>
      <c r="M56" s="131"/>
      <c r="N56" s="100"/>
      <c r="O56" s="98"/>
    </row>
    <row r="57" spans="1:15" x14ac:dyDescent="0.2">
      <c r="A57" s="98"/>
      <c r="B57" s="98"/>
      <c r="C57" s="38" t="s">
        <v>57</v>
      </c>
      <c r="D57" s="16"/>
      <c r="E57" s="10" t="s">
        <v>23</v>
      </c>
      <c r="F57" s="11"/>
      <c r="G57" s="11"/>
      <c r="H57" s="11"/>
      <c r="I57" s="11"/>
      <c r="J57" s="11"/>
      <c r="K57" s="11"/>
      <c r="L57" s="11"/>
      <c r="M57" s="12"/>
      <c r="N57" s="100"/>
      <c r="O57" s="98"/>
    </row>
    <row r="58" spans="1:15" x14ac:dyDescent="0.2">
      <c r="A58" s="98"/>
      <c r="B58" s="98"/>
      <c r="C58" s="38" t="s">
        <v>57</v>
      </c>
      <c r="D58" s="16"/>
      <c r="E58" s="106"/>
      <c r="F58" s="107"/>
      <c r="G58" s="107"/>
      <c r="H58" s="107"/>
      <c r="I58" s="107"/>
      <c r="J58" s="107"/>
      <c r="K58" s="107"/>
      <c r="L58" s="107"/>
      <c r="M58" s="108"/>
      <c r="N58" s="100"/>
      <c r="O58" s="98"/>
    </row>
    <row r="59" spans="1:15" x14ac:dyDescent="0.2">
      <c r="A59" s="98"/>
      <c r="B59" s="98"/>
      <c r="C59" s="38" t="s">
        <v>57</v>
      </c>
      <c r="D59" s="16"/>
      <c r="E59" s="109"/>
      <c r="F59" s="110"/>
      <c r="G59" s="110"/>
      <c r="H59" s="110"/>
      <c r="I59" s="110"/>
      <c r="J59" s="110"/>
      <c r="K59" s="110"/>
      <c r="L59" s="110"/>
      <c r="M59" s="111"/>
      <c r="N59" s="100"/>
      <c r="O59" s="98"/>
    </row>
    <row r="60" spans="1:15" ht="13.5" thickBot="1" x14ac:dyDescent="0.25">
      <c r="A60" s="98"/>
      <c r="B60" s="98"/>
      <c r="C60" s="38" t="s">
        <v>57</v>
      </c>
      <c r="D60" s="16"/>
      <c r="E60" s="112"/>
      <c r="F60" s="113"/>
      <c r="G60" s="113"/>
      <c r="H60" s="113"/>
      <c r="I60" s="113"/>
      <c r="J60" s="113"/>
      <c r="K60" s="113"/>
      <c r="L60" s="113"/>
      <c r="M60" s="114"/>
      <c r="N60" s="100"/>
      <c r="O60" s="98"/>
    </row>
    <row r="61" spans="1:15" x14ac:dyDescent="0.2">
      <c r="A61" s="98"/>
      <c r="B61" s="98"/>
      <c r="C61" s="39" t="s">
        <v>58</v>
      </c>
      <c r="D61" s="19"/>
      <c r="E61" s="20"/>
      <c r="F61" s="20"/>
      <c r="G61" s="20"/>
      <c r="H61" s="20"/>
      <c r="I61" s="20"/>
      <c r="J61" s="20"/>
      <c r="K61" s="20"/>
      <c r="L61" s="20"/>
      <c r="M61" s="20"/>
      <c r="N61" s="105"/>
      <c r="O61" s="98"/>
    </row>
    <row r="62" spans="1:15" x14ac:dyDescent="0.2">
      <c r="B62" s="98"/>
      <c r="N62" s="98"/>
      <c r="O62" s="98"/>
    </row>
    <row r="63" spans="1:15" x14ac:dyDescent="0.2">
      <c r="B63" s="98"/>
      <c r="N63" s="98"/>
      <c r="O63" s="98"/>
    </row>
    <row r="64" spans="1:15" x14ac:dyDescent="0.2">
      <c r="B64" s="98"/>
      <c r="N64" s="98"/>
      <c r="O64" s="98"/>
    </row>
    <row r="65" spans="2:15" x14ac:dyDescent="0.2">
      <c r="B65" s="98"/>
      <c r="N65" s="98"/>
      <c r="O65" s="98"/>
    </row>
    <row r="66" spans="2:15" x14ac:dyDescent="0.2">
      <c r="B66" s="98"/>
      <c r="N66" s="98"/>
      <c r="O66" s="98"/>
    </row>
    <row r="67" spans="2:15" x14ac:dyDescent="0.2">
      <c r="B67" s="98"/>
      <c r="N67" s="98"/>
      <c r="O67" s="98"/>
    </row>
    <row r="68" spans="2:15" x14ac:dyDescent="0.2">
      <c r="B68" s="98"/>
      <c r="N68" s="98"/>
      <c r="O68" s="98"/>
    </row>
    <row r="69" spans="2:15" x14ac:dyDescent="0.2">
      <c r="B69" s="98"/>
      <c r="N69" s="98"/>
      <c r="O69" s="98"/>
    </row>
    <row r="70" spans="2:15" x14ac:dyDescent="0.2">
      <c r="B70" s="98"/>
      <c r="N70" s="98"/>
      <c r="O70" s="98"/>
    </row>
    <row r="71" spans="2:15" x14ac:dyDescent="0.2">
      <c r="B71" s="98"/>
      <c r="N71" s="98"/>
      <c r="O71" s="98"/>
    </row>
    <row r="72" spans="2:15" x14ac:dyDescent="0.2">
      <c r="B72" s="98"/>
      <c r="N72" s="98"/>
      <c r="O72" s="98"/>
    </row>
    <row r="73" spans="2:15" x14ac:dyDescent="0.2">
      <c r="B73" s="98"/>
      <c r="N73" s="98"/>
      <c r="O73" s="98"/>
    </row>
    <row r="74" spans="2:15" x14ac:dyDescent="0.2">
      <c r="B74" s="98"/>
      <c r="N74" s="98"/>
      <c r="O74" s="98"/>
    </row>
    <row r="75" spans="2:15" x14ac:dyDescent="0.2">
      <c r="B75" s="98"/>
      <c r="N75" s="98"/>
      <c r="O75" s="98"/>
    </row>
    <row r="76" spans="2:15" x14ac:dyDescent="0.2">
      <c r="B76" s="98"/>
      <c r="N76" s="98"/>
      <c r="O76" s="98"/>
    </row>
    <row r="77" spans="2:15" x14ac:dyDescent="0.2">
      <c r="B77" s="98"/>
      <c r="N77" s="98"/>
      <c r="O77" s="98"/>
    </row>
    <row r="78" spans="2:15" x14ac:dyDescent="0.2">
      <c r="N78" s="98"/>
      <c r="O78" s="98"/>
    </row>
    <row r="79" spans="2:15" x14ac:dyDescent="0.2">
      <c r="N79" s="98"/>
      <c r="O79" s="98"/>
    </row>
  </sheetData>
  <sheetProtection selectLockedCells="1"/>
  <mergeCells count="87">
    <mergeCell ref="E30:E31"/>
    <mergeCell ref="E32:E33"/>
    <mergeCell ref="F30:F31"/>
    <mergeCell ref="F32:F33"/>
    <mergeCell ref="G28:H28"/>
    <mergeCell ref="G33:H33"/>
    <mergeCell ref="F22:F23"/>
    <mergeCell ref="F24:F25"/>
    <mergeCell ref="F26:F27"/>
    <mergeCell ref="F28:F29"/>
    <mergeCell ref="E28:E29"/>
    <mergeCell ref="D2:N2"/>
    <mergeCell ref="G23:H23"/>
    <mergeCell ref="G24:H24"/>
    <mergeCell ref="E53:I53"/>
    <mergeCell ref="E18:G18"/>
    <mergeCell ref="E19:F19"/>
    <mergeCell ref="E20:M20"/>
    <mergeCell ref="I33:K33"/>
    <mergeCell ref="E49:I49"/>
    <mergeCell ref="E43:H43"/>
    <mergeCell ref="E42:H42"/>
    <mergeCell ref="G31:H31"/>
    <mergeCell ref="G32:H32"/>
    <mergeCell ref="G25:H25"/>
    <mergeCell ref="G26:H26"/>
    <mergeCell ref="G27:H27"/>
    <mergeCell ref="E40:H40"/>
    <mergeCell ref="H18:M18"/>
    <mergeCell ref="G19:H19"/>
    <mergeCell ref="I19:J19"/>
    <mergeCell ref="K19:L19"/>
    <mergeCell ref="G29:H29"/>
    <mergeCell ref="G21:H21"/>
    <mergeCell ref="G22:H22"/>
    <mergeCell ref="E36:F36"/>
    <mergeCell ref="I21:K21"/>
    <mergeCell ref="I22:K22"/>
    <mergeCell ref="I23:K23"/>
    <mergeCell ref="E35:F35"/>
    <mergeCell ref="H35:I35"/>
    <mergeCell ref="K35:L35"/>
    <mergeCell ref="I31:K31"/>
    <mergeCell ref="J41:K41"/>
    <mergeCell ref="J42:K42"/>
    <mergeCell ref="J43:K43"/>
    <mergeCell ref="J44:K44"/>
    <mergeCell ref="I40:K40"/>
    <mergeCell ref="E37:F37"/>
    <mergeCell ref="P19:Q19"/>
    <mergeCell ref="I24:K24"/>
    <mergeCell ref="I25:K25"/>
    <mergeCell ref="I26:K26"/>
    <mergeCell ref="I27:K27"/>
    <mergeCell ref="I28:K28"/>
    <mergeCell ref="I32:K32"/>
    <mergeCell ref="I29:K29"/>
    <mergeCell ref="I30:K30"/>
    <mergeCell ref="G30:H30"/>
    <mergeCell ref="E34:M34"/>
    <mergeCell ref="E21:F21"/>
    <mergeCell ref="E22:E23"/>
    <mergeCell ref="E24:E25"/>
    <mergeCell ref="E26:E27"/>
    <mergeCell ref="J46:K46"/>
    <mergeCell ref="J47:K47"/>
    <mergeCell ref="J48:K48"/>
    <mergeCell ref="E47:H47"/>
    <mergeCell ref="E45:H45"/>
    <mergeCell ref="J45:K45"/>
    <mergeCell ref="E46:H46"/>
    <mergeCell ref="E58:M58"/>
    <mergeCell ref="E59:M59"/>
    <mergeCell ref="E60:M60"/>
    <mergeCell ref="E38:M38"/>
    <mergeCell ref="E52:H52"/>
    <mergeCell ref="J52:K52"/>
    <mergeCell ref="F54:H56"/>
    <mergeCell ref="I55:M56"/>
    <mergeCell ref="I54:M54"/>
    <mergeCell ref="F50:H50"/>
    <mergeCell ref="E44:H44"/>
    <mergeCell ref="E41:H41"/>
    <mergeCell ref="J50:K50"/>
    <mergeCell ref="F51:H51"/>
    <mergeCell ref="J51:K51"/>
    <mergeCell ref="E48:F48"/>
  </mergeCells>
  <phoneticPr fontId="0" type="noConversion"/>
  <conditionalFormatting sqref="G36">
    <cfRule type="cellIs" dxfId="9" priority="1" stopIfTrue="1" operator="lessThan">
      <formula>$Q$20</formula>
    </cfRule>
  </conditionalFormatting>
  <conditionalFormatting sqref="I36">
    <cfRule type="cellIs" dxfId="8" priority="2" stopIfTrue="1" operator="lessThan">
      <formula>$Q$21</formula>
    </cfRule>
  </conditionalFormatting>
  <conditionalFormatting sqref="K37">
    <cfRule type="cellIs" dxfId="7" priority="4" stopIfTrue="1" operator="lessThan">
      <formula>$Q$23</formula>
    </cfRule>
  </conditionalFormatting>
  <conditionalFormatting sqref="M36">
    <cfRule type="cellIs" dxfId="6" priority="3" stopIfTrue="1" operator="lessThan">
      <formula>$Q$22</formula>
    </cfRule>
  </conditionalFormatting>
  <conditionalFormatting sqref="M37">
    <cfRule type="cellIs" dxfId="5" priority="5" stopIfTrue="1" operator="lessThan">
      <formula>$Q$24</formula>
    </cfRule>
  </conditionalFormatting>
  <pageMargins left="0.49" right="0.44" top="0.65" bottom="1" header="0" footer="0"/>
  <pageSetup paperSize="9" scale="113" orientation="portrait" r:id="rId1"/>
  <headerFooter alignWithMargins="0">
    <oddFooter>&amp;Rwww.venmas.com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8"/>
  </sheetPr>
  <dimension ref="A1:R329"/>
  <sheetViews>
    <sheetView showGridLines="0" showOutlineSymbols="0" topLeftCell="B1" zoomScaleNormal="75" workbookViewId="0">
      <pane ySplit="3" topLeftCell="A35" activePane="bottomLeft" state="frozen"/>
      <selection pane="bottomLeft" activeCell="G70" sqref="G70"/>
    </sheetView>
  </sheetViews>
  <sheetFormatPr baseColWidth="10" defaultRowHeight="12.75" x14ac:dyDescent="0.2"/>
  <cols>
    <col min="1" max="1" width="11.42578125" hidden="1" customWidth="1"/>
    <col min="2" max="2" width="3" customWidth="1"/>
    <col min="3" max="3" width="2" customWidth="1"/>
    <col min="4" max="4" width="3.42578125" customWidth="1"/>
    <col min="5" max="5" width="6.5703125" customWidth="1"/>
    <col min="6" max="6" width="7.85546875" customWidth="1"/>
    <col min="7" max="7" width="7.42578125" customWidth="1"/>
    <col min="8" max="8" width="15.7109375" customWidth="1"/>
    <col min="9" max="9" width="9.42578125" customWidth="1"/>
    <col min="10" max="11" width="6.85546875" customWidth="1"/>
    <col min="12" max="12" width="11.5703125" customWidth="1"/>
    <col min="13" max="13" width="10.85546875" customWidth="1"/>
    <col min="14" max="14" width="3.42578125" customWidth="1"/>
    <col min="15" max="15" width="2.85546875" customWidth="1"/>
    <col min="16" max="16" width="18.7109375" customWidth="1"/>
    <col min="17" max="17" width="13.85546875" bestFit="1" customWidth="1"/>
    <col min="18" max="18" width="2.85546875" customWidth="1"/>
  </cols>
  <sheetData>
    <row r="1" spans="3:18" ht="12" customHeight="1" x14ac:dyDescent="0.2"/>
    <row r="2" spans="3:18" ht="19.5" customHeight="1" x14ac:dyDescent="0.25">
      <c r="D2" s="186" t="s">
        <v>55</v>
      </c>
      <c r="E2" s="187"/>
      <c r="F2" s="187"/>
      <c r="G2" s="187"/>
      <c r="H2" s="187"/>
      <c r="I2" s="187"/>
      <c r="J2" s="187"/>
      <c r="K2" s="187"/>
      <c r="L2" s="187"/>
      <c r="M2" s="187"/>
      <c r="N2" s="188"/>
    </row>
    <row r="3" spans="3:18" ht="24" customHeight="1" x14ac:dyDescent="0.2">
      <c r="D3" s="16"/>
      <c r="N3" s="17"/>
      <c r="O3" s="13"/>
      <c r="P3" s="14"/>
      <c r="Q3" s="14"/>
      <c r="R3" s="15"/>
    </row>
    <row r="4" spans="3:18" ht="4.5" customHeight="1" x14ac:dyDescent="0.2">
      <c r="D4" s="16"/>
      <c r="N4" s="17"/>
      <c r="O4" s="16"/>
      <c r="R4" s="17"/>
    </row>
    <row r="5" spans="3:18" x14ac:dyDescent="0.2">
      <c r="C5" s="36"/>
      <c r="D5" s="16"/>
      <c r="N5" s="17"/>
      <c r="O5" s="16"/>
      <c r="R5" s="17"/>
    </row>
    <row r="6" spans="3:18" x14ac:dyDescent="0.2">
      <c r="D6" s="16"/>
      <c r="N6" s="17"/>
      <c r="O6" s="16"/>
      <c r="R6" s="17"/>
    </row>
    <row r="7" spans="3:18" x14ac:dyDescent="0.2">
      <c r="D7" s="16"/>
      <c r="N7" s="17"/>
      <c r="O7" s="16"/>
      <c r="R7" s="17"/>
    </row>
    <row r="8" spans="3:18" x14ac:dyDescent="0.2">
      <c r="D8" s="16"/>
      <c r="N8" s="17"/>
      <c r="O8" s="16"/>
      <c r="R8" s="17"/>
    </row>
    <row r="9" spans="3:18" x14ac:dyDescent="0.2">
      <c r="D9" s="16"/>
      <c r="N9" s="17"/>
      <c r="O9" s="16"/>
      <c r="R9" s="17"/>
    </row>
    <row r="10" spans="3:18" x14ac:dyDescent="0.2">
      <c r="D10" s="16"/>
      <c r="N10" s="17"/>
      <c r="O10" s="16"/>
      <c r="R10" s="17"/>
    </row>
    <row r="11" spans="3:18" x14ac:dyDescent="0.2">
      <c r="D11" s="16"/>
      <c r="N11" s="17"/>
      <c r="O11" s="16"/>
      <c r="R11" s="17"/>
    </row>
    <row r="12" spans="3:18" x14ac:dyDescent="0.2">
      <c r="D12" s="16"/>
      <c r="N12" s="17"/>
      <c r="O12" s="16"/>
      <c r="R12" s="17"/>
    </row>
    <row r="13" spans="3:18" x14ac:dyDescent="0.2">
      <c r="D13" s="16"/>
      <c r="N13" s="17"/>
      <c r="O13" s="16"/>
      <c r="R13" s="17"/>
    </row>
    <row r="14" spans="3:18" x14ac:dyDescent="0.2">
      <c r="D14" s="16"/>
      <c r="N14" s="17"/>
      <c r="O14" s="16"/>
      <c r="R14" s="17"/>
    </row>
    <row r="15" spans="3:18" x14ac:dyDescent="0.2">
      <c r="D15" s="16"/>
      <c r="N15" s="17"/>
      <c r="O15" s="16"/>
      <c r="R15" s="17"/>
    </row>
    <row r="16" spans="3:18" x14ac:dyDescent="0.2">
      <c r="D16" s="16"/>
      <c r="N16" s="17"/>
      <c r="O16" s="16"/>
      <c r="R16" s="17"/>
    </row>
    <row r="17" spans="3:18" ht="13.5" thickBot="1" x14ac:dyDescent="0.25">
      <c r="D17" s="16"/>
      <c r="N17" s="17"/>
      <c r="O17" s="16"/>
      <c r="R17" s="17"/>
    </row>
    <row r="18" spans="3:18" ht="19.5" customHeight="1" x14ac:dyDescent="0.25">
      <c r="C18" s="37" t="s">
        <v>57</v>
      </c>
      <c r="D18" s="18"/>
      <c r="E18" s="191" t="str">
        <f>INFORME!E18</f>
        <v>MiEmpresa</v>
      </c>
      <c r="F18" s="192"/>
      <c r="G18" s="192"/>
      <c r="H18" s="234" t="str">
        <f>INFORME!H18</f>
        <v>INFORME DE ACTIVIDAD</v>
      </c>
      <c r="I18" s="234"/>
      <c r="J18" s="234"/>
      <c r="K18" s="234"/>
      <c r="L18" s="234"/>
      <c r="M18" s="235"/>
      <c r="N18" s="17"/>
      <c r="O18" s="16"/>
      <c r="P18" s="153" t="s">
        <v>56</v>
      </c>
      <c r="Q18" s="154"/>
      <c r="R18" s="17"/>
    </row>
    <row r="19" spans="3:18" x14ac:dyDescent="0.2">
      <c r="C19" s="38" t="s">
        <v>57</v>
      </c>
      <c r="D19" s="16"/>
      <c r="E19" s="213" t="str">
        <f>INFORME!E19</f>
        <v>VENDEDOR</v>
      </c>
      <c r="F19" s="214"/>
      <c r="G19" s="171" t="str">
        <f>INFORME!G19</f>
        <v>Luis Carvajal</v>
      </c>
      <c r="H19" s="172"/>
      <c r="I19" s="236" t="str">
        <f>INFORME!I19</f>
        <v>SEMANA/Fecha</v>
      </c>
      <c r="J19" s="237"/>
      <c r="K19" s="175">
        <f>INFORME!K19</f>
        <v>0</v>
      </c>
      <c r="L19" s="176"/>
      <c r="M19" s="26">
        <f ca="1">INFORME!M19</f>
        <v>45942</v>
      </c>
      <c r="N19" s="17"/>
      <c r="O19" s="16"/>
      <c r="P19" s="4" t="s">
        <v>44</v>
      </c>
      <c r="Q19" s="30">
        <f>INFORME!Q20</f>
        <v>3</v>
      </c>
      <c r="R19" s="17"/>
    </row>
    <row r="20" spans="3:18" ht="18" customHeight="1" x14ac:dyDescent="0.2">
      <c r="C20" s="38" t="s">
        <v>57</v>
      </c>
      <c r="D20" s="16"/>
      <c r="E20" s="215" t="str">
        <f>INFORME!E20</f>
        <v>TAREAS REALIZADAS</v>
      </c>
      <c r="F20" s="216"/>
      <c r="G20" s="216"/>
      <c r="H20" s="216"/>
      <c r="I20" s="216"/>
      <c r="J20" s="216"/>
      <c r="K20" s="216"/>
      <c r="L20" s="216"/>
      <c r="M20" s="217"/>
      <c r="N20" s="17"/>
      <c r="O20" s="16"/>
      <c r="P20" s="4" t="s">
        <v>47</v>
      </c>
      <c r="Q20" s="30">
        <f>INFORME!Q21</f>
        <v>20</v>
      </c>
      <c r="R20" s="17"/>
    </row>
    <row r="21" spans="3:18" ht="13.5" thickBot="1" x14ac:dyDescent="0.25">
      <c r="C21" s="38" t="s">
        <v>57</v>
      </c>
      <c r="D21" s="16"/>
      <c r="E21" s="209" t="str">
        <f>INFORME!E21</f>
        <v>DÍA</v>
      </c>
      <c r="F21" s="210"/>
      <c r="G21" s="218" t="str">
        <f>INFORME!G21</f>
        <v>MAÑANA</v>
      </c>
      <c r="H21" s="219"/>
      <c r="I21" s="218" t="str">
        <f>INFORME!I21</f>
        <v>TARDE</v>
      </c>
      <c r="J21" s="238"/>
      <c r="K21" s="219"/>
      <c r="L21" s="40" t="str">
        <f>INFORME!L21</f>
        <v>RESUMEN</v>
      </c>
      <c r="M21" s="41" t="str">
        <f>INFORME!M21</f>
        <v xml:space="preserve"> Horas</v>
      </c>
      <c r="N21" s="17"/>
      <c r="O21" s="16"/>
      <c r="P21" s="4" t="s">
        <v>42</v>
      </c>
      <c r="Q21" s="31">
        <f>INFORME!Q22</f>
        <v>0.2</v>
      </c>
      <c r="R21" s="17"/>
    </row>
    <row r="22" spans="3:18" x14ac:dyDescent="0.2">
      <c r="C22" s="38" t="s">
        <v>57</v>
      </c>
      <c r="D22" s="16"/>
      <c r="E22" s="211" t="str">
        <f>INFORME!E22</f>
        <v>lunes</v>
      </c>
      <c r="F22" s="202">
        <f>INFORME!F22</f>
        <v>21</v>
      </c>
      <c r="G22" s="155" t="str">
        <f>INFORME!G22</f>
        <v>Visita clientes</v>
      </c>
      <c r="H22" s="157"/>
      <c r="I22" s="155" t="str">
        <f>INFORME!I22</f>
        <v>Visita clientes</v>
      </c>
      <c r="J22" s="156"/>
      <c r="K22" s="157"/>
      <c r="L22" s="1" t="str">
        <f>INFORME!L22</f>
        <v>Horas Viaje</v>
      </c>
      <c r="M22" s="27">
        <f>INFORME!M22</f>
        <v>2</v>
      </c>
      <c r="N22" s="17"/>
      <c r="O22" s="16"/>
      <c r="P22" s="4" t="s">
        <v>48</v>
      </c>
      <c r="Q22" s="31">
        <f>INFORME!Q23</f>
        <v>0.65</v>
      </c>
      <c r="R22" s="17"/>
    </row>
    <row r="23" spans="3:18" ht="13.5" thickBot="1" x14ac:dyDescent="0.25">
      <c r="C23" s="38" t="s">
        <v>57</v>
      </c>
      <c r="D23" s="16"/>
      <c r="E23" s="212"/>
      <c r="F23" s="203"/>
      <c r="G23" s="158" t="str">
        <f>INFORME!G23</f>
        <v>13h en oficina</v>
      </c>
      <c r="H23" s="160"/>
      <c r="I23" s="158" t="str">
        <f>INFORME!I23</f>
        <v>Visita clientes</v>
      </c>
      <c r="J23" s="159"/>
      <c r="K23" s="160"/>
      <c r="L23" s="2" t="str">
        <f>INFORME!L23</f>
        <v>Horas Venta</v>
      </c>
      <c r="M23" s="28">
        <f>INFORME!M23</f>
        <v>4</v>
      </c>
      <c r="N23" s="17"/>
      <c r="O23" s="16"/>
      <c r="P23" s="22" t="s">
        <v>49</v>
      </c>
      <c r="Q23" s="32">
        <f>INFORME!Q24</f>
        <v>240000</v>
      </c>
      <c r="R23" s="17"/>
    </row>
    <row r="24" spans="3:18" x14ac:dyDescent="0.2">
      <c r="C24" s="38" t="s">
        <v>57</v>
      </c>
      <c r="D24" s="16"/>
      <c r="E24" s="211" t="str">
        <f>INFORME!E24</f>
        <v>martes</v>
      </c>
      <c r="F24" s="202">
        <f>INFORME!F24</f>
        <v>0</v>
      </c>
      <c r="G24" s="155">
        <f>INFORME!G24</f>
        <v>0</v>
      </c>
      <c r="H24" s="157"/>
      <c r="I24" s="155">
        <f>INFORME!I24</f>
        <v>0</v>
      </c>
      <c r="J24" s="156"/>
      <c r="K24" s="157"/>
      <c r="L24" s="1" t="str">
        <f>INFORME!L24</f>
        <v>Horas Viaje</v>
      </c>
      <c r="M24" s="27">
        <f>INFORME!M24</f>
        <v>0</v>
      </c>
      <c r="N24" s="17"/>
      <c r="O24" s="19"/>
      <c r="P24" s="20"/>
      <c r="Q24" s="20"/>
      <c r="R24" s="21"/>
    </row>
    <row r="25" spans="3:18" ht="13.5" thickBot="1" x14ac:dyDescent="0.25">
      <c r="C25" s="38" t="s">
        <v>57</v>
      </c>
      <c r="D25" s="16"/>
      <c r="E25" s="212"/>
      <c r="F25" s="203"/>
      <c r="G25" s="158">
        <f>INFORME!G25</f>
        <v>0</v>
      </c>
      <c r="H25" s="160"/>
      <c r="I25" s="158">
        <f>INFORME!I25</f>
        <v>0</v>
      </c>
      <c r="J25" s="159"/>
      <c r="K25" s="160"/>
      <c r="L25" s="2" t="str">
        <f>INFORME!L25</f>
        <v>Horas Venta</v>
      </c>
      <c r="M25" s="28">
        <f>INFORME!M25</f>
        <v>0</v>
      </c>
      <c r="N25" s="17"/>
    </row>
    <row r="26" spans="3:18" x14ac:dyDescent="0.2">
      <c r="C26" s="38" t="s">
        <v>57</v>
      </c>
      <c r="D26" s="16"/>
      <c r="E26" s="211" t="str">
        <f>INFORME!E26</f>
        <v>miérc.</v>
      </c>
      <c r="F26" s="202">
        <f>INFORME!F26</f>
        <v>0</v>
      </c>
      <c r="G26" s="155">
        <f>INFORME!G26</f>
        <v>0</v>
      </c>
      <c r="H26" s="157"/>
      <c r="I26" s="155">
        <f>INFORME!I26</f>
        <v>0</v>
      </c>
      <c r="J26" s="156"/>
      <c r="K26" s="157"/>
      <c r="L26" s="1" t="str">
        <f>INFORME!L26</f>
        <v>Horas Viaje</v>
      </c>
      <c r="M26" s="27">
        <f>INFORME!M26</f>
        <v>0</v>
      </c>
      <c r="N26" s="17"/>
    </row>
    <row r="27" spans="3:18" ht="13.5" thickBot="1" x14ac:dyDescent="0.25">
      <c r="C27" s="38" t="s">
        <v>57</v>
      </c>
      <c r="D27" s="16"/>
      <c r="E27" s="212"/>
      <c r="F27" s="203"/>
      <c r="G27" s="158">
        <f>INFORME!G27</f>
        <v>0</v>
      </c>
      <c r="H27" s="160"/>
      <c r="I27" s="158">
        <f>INFORME!I27</f>
        <v>0</v>
      </c>
      <c r="J27" s="159"/>
      <c r="K27" s="160"/>
      <c r="L27" s="2" t="str">
        <f>INFORME!L27</f>
        <v>Horas Venta</v>
      </c>
      <c r="M27" s="28">
        <f>INFORME!M27</f>
        <v>0</v>
      </c>
      <c r="N27" s="17"/>
    </row>
    <row r="28" spans="3:18" x14ac:dyDescent="0.2">
      <c r="C28" s="38" t="s">
        <v>57</v>
      </c>
      <c r="D28" s="16"/>
      <c r="E28" s="211" t="str">
        <f>INFORME!E28</f>
        <v>jueves</v>
      </c>
      <c r="F28" s="202">
        <f>INFORME!F28</f>
        <v>0</v>
      </c>
      <c r="G28" s="155">
        <f>INFORME!G28</f>
        <v>0</v>
      </c>
      <c r="H28" s="157"/>
      <c r="I28" s="155">
        <f>INFORME!I28</f>
        <v>0</v>
      </c>
      <c r="J28" s="156"/>
      <c r="K28" s="157"/>
      <c r="L28" s="1" t="str">
        <f>INFORME!L28</f>
        <v>Horas Viaje</v>
      </c>
      <c r="M28" s="27">
        <f>INFORME!M28</f>
        <v>0</v>
      </c>
      <c r="N28" s="17"/>
    </row>
    <row r="29" spans="3:18" ht="13.5" thickBot="1" x14ac:dyDescent="0.25">
      <c r="C29" s="38" t="s">
        <v>57</v>
      </c>
      <c r="D29" s="16"/>
      <c r="E29" s="212"/>
      <c r="F29" s="203"/>
      <c r="G29" s="158">
        <f>INFORME!G29</f>
        <v>0</v>
      </c>
      <c r="H29" s="160"/>
      <c r="I29" s="158">
        <f>INFORME!I29</f>
        <v>0</v>
      </c>
      <c r="J29" s="159"/>
      <c r="K29" s="160"/>
      <c r="L29" s="2" t="str">
        <f>INFORME!L29</f>
        <v>Horas Venta</v>
      </c>
      <c r="M29" s="28">
        <f>INFORME!M29</f>
        <v>0</v>
      </c>
      <c r="N29" s="17"/>
    </row>
    <row r="30" spans="3:18" x14ac:dyDescent="0.2">
      <c r="C30" s="38" t="s">
        <v>57</v>
      </c>
      <c r="D30" s="16"/>
      <c r="E30" s="211" t="str">
        <f>INFORME!E30</f>
        <v>viernes</v>
      </c>
      <c r="F30" s="202">
        <f>INFORME!F30</f>
        <v>0</v>
      </c>
      <c r="G30" s="155">
        <f>INFORME!G30</f>
        <v>0</v>
      </c>
      <c r="H30" s="157"/>
      <c r="I30" s="155">
        <f>INFORME!I30</f>
        <v>0</v>
      </c>
      <c r="J30" s="156"/>
      <c r="K30" s="157"/>
      <c r="L30" s="1" t="str">
        <f>INFORME!L30</f>
        <v>Horas Viaje</v>
      </c>
      <c r="M30" s="27">
        <f>INFORME!M30</f>
        <v>0</v>
      </c>
      <c r="N30" s="17"/>
    </row>
    <row r="31" spans="3:18" ht="13.5" thickBot="1" x14ac:dyDescent="0.25">
      <c r="C31" s="38" t="s">
        <v>57</v>
      </c>
      <c r="D31" s="16"/>
      <c r="E31" s="212"/>
      <c r="F31" s="203"/>
      <c r="G31" s="158">
        <f>INFORME!G31</f>
        <v>0</v>
      </c>
      <c r="H31" s="160"/>
      <c r="I31" s="158">
        <f>INFORME!I31</f>
        <v>0</v>
      </c>
      <c r="J31" s="159"/>
      <c r="K31" s="160"/>
      <c r="L31" s="2" t="str">
        <f>INFORME!L31</f>
        <v>Horas Venta</v>
      </c>
      <c r="M31" s="28">
        <f>INFORME!M31</f>
        <v>0</v>
      </c>
      <c r="N31" s="17"/>
    </row>
    <row r="32" spans="3:18" x14ac:dyDescent="0.2">
      <c r="C32" s="38" t="s">
        <v>57</v>
      </c>
      <c r="D32" s="16"/>
      <c r="E32" s="211" t="str">
        <f>INFORME!E32</f>
        <v>sábado</v>
      </c>
      <c r="F32" s="202">
        <f>INFORME!F32</f>
        <v>0</v>
      </c>
      <c r="G32" s="155">
        <f>INFORME!G32</f>
        <v>0</v>
      </c>
      <c r="H32" s="157"/>
      <c r="I32" s="155">
        <f>INFORME!I32</f>
        <v>0</v>
      </c>
      <c r="J32" s="156"/>
      <c r="K32" s="157"/>
      <c r="L32" s="1" t="str">
        <f>INFORME!L32</f>
        <v>Horas Viaje</v>
      </c>
      <c r="M32" s="27">
        <f>INFORME!M32</f>
        <v>0</v>
      </c>
      <c r="N32" s="17"/>
    </row>
    <row r="33" spans="3:14" x14ac:dyDescent="0.2">
      <c r="C33" s="38" t="s">
        <v>57</v>
      </c>
      <c r="D33" s="16"/>
      <c r="E33" s="233"/>
      <c r="F33" s="205"/>
      <c r="G33" s="198">
        <f>INFORME!G33</f>
        <v>0</v>
      </c>
      <c r="H33" s="200"/>
      <c r="I33" s="198">
        <f>INFORME!I33</f>
        <v>0</v>
      </c>
      <c r="J33" s="199"/>
      <c r="K33" s="200"/>
      <c r="L33" s="3" t="str">
        <f>INFORME!L33</f>
        <v>Horas Venta</v>
      </c>
      <c r="M33" s="29">
        <f>INFORME!M33</f>
        <v>0</v>
      </c>
      <c r="N33" s="17"/>
    </row>
    <row r="34" spans="3:14" ht="17.100000000000001" customHeight="1" x14ac:dyDescent="0.2">
      <c r="C34" s="38" t="s">
        <v>57</v>
      </c>
      <c r="D34" s="16"/>
      <c r="E34" s="206" t="s">
        <v>37</v>
      </c>
      <c r="F34" s="207"/>
      <c r="G34" s="207"/>
      <c r="H34" s="207"/>
      <c r="I34" s="207"/>
      <c r="J34" s="207"/>
      <c r="K34" s="207"/>
      <c r="L34" s="207"/>
      <c r="M34" s="208"/>
      <c r="N34" s="17"/>
    </row>
    <row r="35" spans="3:14" ht="13.5" thickBot="1" x14ac:dyDescent="0.25">
      <c r="C35" s="38" t="s">
        <v>57</v>
      </c>
      <c r="D35" s="16"/>
      <c r="E35" s="229" t="str">
        <f>INFORME!E35</f>
        <v>Total Entrevistas</v>
      </c>
      <c r="F35" s="230"/>
      <c r="G35" s="33">
        <f>INFORME!G35</f>
        <v>25</v>
      </c>
      <c r="H35" s="231" t="str">
        <f>INFORME!H35</f>
        <v>Total Pedidos o Ventas</v>
      </c>
      <c r="I35" s="232"/>
      <c r="J35" s="34">
        <f>INFORME!J35</f>
        <v>5</v>
      </c>
      <c r="K35" s="231" t="str">
        <f>INFORME!K35</f>
        <v>Total Facturación</v>
      </c>
      <c r="L35" s="232"/>
      <c r="M35" s="35">
        <f>INFORME!M35</f>
        <v>1200000</v>
      </c>
      <c r="N35" s="17"/>
    </row>
    <row r="36" spans="3:14" ht="15" customHeight="1" x14ac:dyDescent="0.2">
      <c r="C36" s="38" t="s">
        <v>57</v>
      </c>
      <c r="D36" s="16"/>
      <c r="E36" s="227" t="s">
        <v>33</v>
      </c>
      <c r="F36" s="228"/>
      <c r="G36" s="43">
        <f>COUNTIF(F22:F33,"&gt;0")</f>
        <v>1</v>
      </c>
      <c r="H36" s="44" t="s">
        <v>35</v>
      </c>
      <c r="I36" s="45">
        <f>IF(G36=0,0,G35/G36)</f>
        <v>25</v>
      </c>
      <c r="J36" s="46" t="s">
        <v>41</v>
      </c>
      <c r="K36" s="43">
        <f>IF(G36=0,0,J35/G36)</f>
        <v>5</v>
      </c>
      <c r="L36" s="42" t="s">
        <v>42</v>
      </c>
      <c r="M36" s="47">
        <f>+J35/G35</f>
        <v>0.2</v>
      </c>
      <c r="N36" s="17"/>
    </row>
    <row r="37" spans="3:14" ht="15" customHeight="1" x14ac:dyDescent="0.2">
      <c r="C37" s="38" t="s">
        <v>57</v>
      </c>
      <c r="D37" s="16"/>
      <c r="E37" s="224" t="s">
        <v>43</v>
      </c>
      <c r="F37" s="225"/>
      <c r="G37" s="48">
        <f>+M24+M22+M26+M28+M30+M32</f>
        <v>2</v>
      </c>
      <c r="H37" s="49">
        <f>IF(J37=0,0,G37/(G37+J37))</f>
        <v>0.33333333333333331</v>
      </c>
      <c r="I37" s="50" t="s">
        <v>45</v>
      </c>
      <c r="J37" s="48">
        <f>+M23+M25+M27+M29+M31+M33</f>
        <v>4</v>
      </c>
      <c r="K37" s="51">
        <f>IF(G37=0,0,J37/(J37+G37))</f>
        <v>0.66666666666666663</v>
      </c>
      <c r="L37" s="52" t="s">
        <v>46</v>
      </c>
      <c r="M37" s="53">
        <f>+IF(J35=0,0,M35/J35)</f>
        <v>240000</v>
      </c>
      <c r="N37" s="17"/>
    </row>
    <row r="38" spans="3:14" ht="17.100000000000001" customHeight="1" x14ac:dyDescent="0.2">
      <c r="C38" s="38" t="s">
        <v>57</v>
      </c>
      <c r="D38" s="16"/>
      <c r="E38" s="206" t="s">
        <v>11</v>
      </c>
      <c r="F38" s="207"/>
      <c r="G38" s="207"/>
      <c r="H38" s="207"/>
      <c r="I38" s="207"/>
      <c r="J38" s="207"/>
      <c r="K38" s="207"/>
      <c r="L38" s="207"/>
      <c r="M38" s="208"/>
      <c r="N38" s="17"/>
    </row>
    <row r="39" spans="3:14" ht="6" customHeight="1" x14ac:dyDescent="0.2">
      <c r="C39" s="38" t="s">
        <v>57</v>
      </c>
      <c r="D39" s="16"/>
      <c r="E39" s="54"/>
      <c r="F39" s="55"/>
      <c r="G39" s="55"/>
      <c r="H39" s="55"/>
      <c r="I39" s="55"/>
      <c r="J39" s="55"/>
      <c r="K39" s="55"/>
      <c r="L39" s="55"/>
      <c r="M39" s="56"/>
      <c r="N39" s="17"/>
    </row>
    <row r="40" spans="3:14" ht="15.95" customHeight="1" x14ac:dyDescent="0.2">
      <c r="C40" s="38" t="s">
        <v>57</v>
      </c>
      <c r="D40" s="16"/>
      <c r="E40" s="248" t="s">
        <v>12</v>
      </c>
      <c r="F40" s="249"/>
      <c r="G40" s="249"/>
      <c r="H40" s="249"/>
      <c r="I40" s="221">
        <f>INFORME!I40</f>
        <v>0</v>
      </c>
      <c r="J40" s="221"/>
      <c r="K40" s="226"/>
      <c r="L40" s="25">
        <f>INFORME!L40</f>
        <v>1000</v>
      </c>
      <c r="M40" s="57"/>
      <c r="N40" s="17"/>
    </row>
    <row r="41" spans="3:14" ht="15.95" customHeight="1" x14ac:dyDescent="0.2">
      <c r="C41" s="38" t="s">
        <v>57</v>
      </c>
      <c r="D41" s="16"/>
      <c r="E41" s="222" t="s">
        <v>13</v>
      </c>
      <c r="F41" s="223"/>
      <c r="G41" s="223"/>
      <c r="H41" s="223"/>
      <c r="I41" s="5">
        <f>INFORME!I41</f>
        <v>0</v>
      </c>
      <c r="J41" s="140">
        <f>INFORME!J41</f>
        <v>100</v>
      </c>
      <c r="K41" s="148"/>
      <c r="L41" s="5">
        <f>INFORME!L41</f>
        <v>0</v>
      </c>
      <c r="M41" s="59"/>
      <c r="N41" s="17"/>
    </row>
    <row r="42" spans="3:14" ht="15.95" customHeight="1" x14ac:dyDescent="0.2">
      <c r="C42" s="38" t="s">
        <v>57</v>
      </c>
      <c r="D42" s="16"/>
      <c r="E42" s="222" t="s">
        <v>14</v>
      </c>
      <c r="F42" s="223"/>
      <c r="G42" s="223"/>
      <c r="H42" s="223"/>
      <c r="I42" s="6">
        <f>INFORME!I42</f>
        <v>0</v>
      </c>
      <c r="J42" s="140">
        <f>INFORME!J42</f>
        <v>200</v>
      </c>
      <c r="K42" s="148"/>
      <c r="L42" s="5">
        <f>INFORME!L42</f>
        <v>0</v>
      </c>
      <c r="M42" s="59"/>
      <c r="N42" s="17"/>
    </row>
    <row r="43" spans="3:14" ht="15.95" customHeight="1" x14ac:dyDescent="0.2">
      <c r="C43" s="38" t="s">
        <v>57</v>
      </c>
      <c r="D43" s="16"/>
      <c r="E43" s="222" t="s">
        <v>15</v>
      </c>
      <c r="F43" s="223"/>
      <c r="G43" s="223"/>
      <c r="H43" s="223"/>
      <c r="I43" s="6">
        <f>INFORME!I43</f>
        <v>0</v>
      </c>
      <c r="J43" s="140">
        <f>INFORME!J43</f>
        <v>0</v>
      </c>
      <c r="K43" s="148"/>
      <c r="L43" s="5">
        <f>INFORME!L43</f>
        <v>0</v>
      </c>
      <c r="M43" s="59"/>
      <c r="N43" s="17"/>
    </row>
    <row r="44" spans="3:14" ht="15.95" customHeight="1" x14ac:dyDescent="0.2">
      <c r="C44" s="38" t="s">
        <v>57</v>
      </c>
      <c r="D44" s="16"/>
      <c r="E44" s="222" t="s">
        <v>16</v>
      </c>
      <c r="F44" s="223"/>
      <c r="G44" s="223"/>
      <c r="H44" s="223"/>
      <c r="I44" s="6">
        <f>INFORME!I44</f>
        <v>0</v>
      </c>
      <c r="J44" s="140">
        <f>INFORME!J44</f>
        <v>0</v>
      </c>
      <c r="K44" s="148"/>
      <c r="L44" s="5">
        <f>INFORME!L44</f>
        <v>0</v>
      </c>
      <c r="M44" s="59"/>
      <c r="N44" s="17"/>
    </row>
    <row r="45" spans="3:14" ht="15.95" customHeight="1" x14ac:dyDescent="0.2">
      <c r="C45" s="38" t="s">
        <v>57</v>
      </c>
      <c r="D45" s="16"/>
      <c r="E45" s="222" t="s">
        <v>17</v>
      </c>
      <c r="F45" s="223"/>
      <c r="G45" s="223"/>
      <c r="H45" s="223"/>
      <c r="I45" s="6">
        <f>INFORME!I45</f>
        <v>0</v>
      </c>
      <c r="J45" s="140">
        <f>INFORME!J45</f>
        <v>100</v>
      </c>
      <c r="K45" s="148"/>
      <c r="L45" s="5">
        <f>INFORME!L45</f>
        <v>0</v>
      </c>
      <c r="M45" s="59"/>
      <c r="N45" s="17"/>
    </row>
    <row r="46" spans="3:14" ht="15.95" customHeight="1" x14ac:dyDescent="0.2">
      <c r="C46" s="38" t="s">
        <v>57</v>
      </c>
      <c r="D46" s="16"/>
      <c r="E46" s="222" t="s">
        <v>27</v>
      </c>
      <c r="F46" s="223"/>
      <c r="G46" s="223"/>
      <c r="H46" s="223"/>
      <c r="I46" s="6">
        <f>INFORME!I46</f>
        <v>0</v>
      </c>
      <c r="J46" s="140">
        <f>INFORME!J46</f>
        <v>100</v>
      </c>
      <c r="K46" s="148"/>
      <c r="L46" s="5">
        <f>INFORME!L46</f>
        <v>0</v>
      </c>
      <c r="M46" s="59"/>
      <c r="N46" s="17"/>
    </row>
    <row r="47" spans="3:14" ht="15.95" customHeight="1" x14ac:dyDescent="0.2">
      <c r="C47" s="38" t="s">
        <v>57</v>
      </c>
      <c r="D47" s="16"/>
      <c r="E47" s="222" t="s">
        <v>28</v>
      </c>
      <c r="F47" s="223"/>
      <c r="G47" s="223"/>
      <c r="H47" s="223"/>
      <c r="I47" s="6">
        <f>INFORME!I47</f>
        <v>0</v>
      </c>
      <c r="J47" s="140">
        <f>INFORME!J47</f>
        <v>100</v>
      </c>
      <c r="K47" s="148"/>
      <c r="L47" s="5">
        <f>INFORME!L47</f>
        <v>0</v>
      </c>
      <c r="M47" s="59"/>
      <c r="N47" s="17"/>
    </row>
    <row r="48" spans="3:14" ht="15.95" customHeight="1" x14ac:dyDescent="0.2">
      <c r="C48" s="38" t="s">
        <v>57</v>
      </c>
      <c r="D48" s="16"/>
      <c r="E48" s="222" t="s">
        <v>51</v>
      </c>
      <c r="F48" s="247"/>
      <c r="G48" s="24">
        <f>INFORME!$G$48</f>
        <v>10</v>
      </c>
      <c r="H48" s="58" t="s">
        <v>50</v>
      </c>
      <c r="I48" s="23">
        <f>INFORME!I48</f>
        <v>10</v>
      </c>
      <c r="J48" s="239">
        <f>INFORME!J48</f>
        <v>100</v>
      </c>
      <c r="K48" s="240"/>
      <c r="L48" s="5">
        <f>INFORME!L48</f>
        <v>0</v>
      </c>
      <c r="M48" s="59"/>
      <c r="N48" s="17"/>
    </row>
    <row r="49" spans="3:14" ht="18" customHeight="1" x14ac:dyDescent="0.2">
      <c r="C49" s="38" t="s">
        <v>57</v>
      </c>
      <c r="D49" s="16"/>
      <c r="E49" s="220" t="s">
        <v>18</v>
      </c>
      <c r="F49" s="221"/>
      <c r="G49" s="221"/>
      <c r="H49" s="221"/>
      <c r="I49" s="221"/>
      <c r="J49" s="60"/>
      <c r="K49" s="60"/>
      <c r="L49" s="5"/>
      <c r="M49" s="59"/>
      <c r="N49" s="17"/>
    </row>
    <row r="50" spans="3:14" ht="15.95" customHeight="1" x14ac:dyDescent="0.2">
      <c r="C50" s="38" t="s">
        <v>57</v>
      </c>
      <c r="D50" s="16"/>
      <c r="E50" s="61"/>
      <c r="F50" s="135" t="s">
        <v>54</v>
      </c>
      <c r="G50" s="136"/>
      <c r="H50" s="137"/>
      <c r="I50" s="6"/>
      <c r="J50" s="140">
        <f>INFORME!J50</f>
        <v>100</v>
      </c>
      <c r="K50" s="141"/>
      <c r="L50" s="5"/>
      <c r="M50" s="59"/>
      <c r="N50" s="17"/>
    </row>
    <row r="51" spans="3:14" ht="15.95" customHeight="1" x14ac:dyDescent="0.2">
      <c r="C51" s="38" t="s">
        <v>57</v>
      </c>
      <c r="D51" s="16"/>
      <c r="E51" s="61"/>
      <c r="F51" s="142"/>
      <c r="G51" s="143"/>
      <c r="H51" s="144"/>
      <c r="I51" s="6"/>
      <c r="J51" s="145">
        <f>INFORME!J51</f>
        <v>0</v>
      </c>
      <c r="K51" s="146"/>
      <c r="L51" s="5"/>
      <c r="M51" s="59"/>
      <c r="N51" s="17"/>
    </row>
    <row r="52" spans="3:14" ht="15.95" customHeight="1" thickBot="1" x14ac:dyDescent="0.25">
      <c r="C52" s="38" t="s">
        <v>57</v>
      </c>
      <c r="D52" s="16"/>
      <c r="E52" s="243" t="s">
        <v>19</v>
      </c>
      <c r="F52" s="244"/>
      <c r="G52" s="244"/>
      <c r="H52" s="244"/>
      <c r="I52" s="62"/>
      <c r="J52" s="245">
        <f>SUM(J41:K51)</f>
        <v>800</v>
      </c>
      <c r="K52" s="246"/>
      <c r="L52" s="5"/>
      <c r="M52" s="59"/>
      <c r="N52" s="17"/>
    </row>
    <row r="53" spans="3:14" ht="15.95" customHeight="1" thickBot="1" x14ac:dyDescent="0.25">
      <c r="C53" s="38" t="s">
        <v>57</v>
      </c>
      <c r="D53" s="16"/>
      <c r="E53" s="241" t="s">
        <v>20</v>
      </c>
      <c r="F53" s="242"/>
      <c r="G53" s="242"/>
      <c r="H53" s="242"/>
      <c r="I53" s="242"/>
      <c r="J53" s="63"/>
      <c r="K53" s="63"/>
      <c r="L53" s="64">
        <f>+L40-J52</f>
        <v>200</v>
      </c>
      <c r="M53" s="65"/>
      <c r="N53" s="17"/>
    </row>
    <row r="54" spans="3:14" ht="13.5" customHeight="1" x14ac:dyDescent="0.2">
      <c r="C54" s="38" t="s">
        <v>57</v>
      </c>
      <c r="D54" s="16"/>
      <c r="E54" s="7" t="s">
        <v>25</v>
      </c>
      <c r="F54" s="122"/>
      <c r="G54" s="122"/>
      <c r="H54" s="123"/>
      <c r="I54" s="132" t="s">
        <v>21</v>
      </c>
      <c r="J54" s="133"/>
      <c r="K54" s="133"/>
      <c r="L54" s="133"/>
      <c r="M54" s="134"/>
      <c r="N54" s="17"/>
    </row>
    <row r="55" spans="3:14" ht="12.75" customHeight="1" x14ac:dyDescent="0.2">
      <c r="C55" s="38" t="s">
        <v>57</v>
      </c>
      <c r="D55" s="16"/>
      <c r="E55" s="8"/>
      <c r="F55" s="122"/>
      <c r="G55" s="122"/>
      <c r="H55" s="123"/>
      <c r="I55" s="126"/>
      <c r="J55" s="127"/>
      <c r="K55" s="127"/>
      <c r="L55" s="127"/>
      <c r="M55" s="128"/>
      <c r="N55" s="17"/>
    </row>
    <row r="56" spans="3:14" ht="12.75" customHeight="1" x14ac:dyDescent="0.2">
      <c r="C56" s="38" t="s">
        <v>57</v>
      </c>
      <c r="D56" s="16"/>
      <c r="E56" s="9"/>
      <c r="F56" s="124"/>
      <c r="G56" s="124"/>
      <c r="H56" s="125"/>
      <c r="I56" s="129"/>
      <c r="J56" s="130"/>
      <c r="K56" s="130"/>
      <c r="L56" s="130"/>
      <c r="M56" s="131"/>
      <c r="N56" s="17"/>
    </row>
    <row r="57" spans="3:14" x14ac:dyDescent="0.2">
      <c r="C57" s="38" t="s">
        <v>57</v>
      </c>
      <c r="D57" s="16"/>
      <c r="E57" s="10" t="s">
        <v>23</v>
      </c>
      <c r="F57" s="11"/>
      <c r="G57" s="11"/>
      <c r="H57" s="11"/>
      <c r="I57" s="11"/>
      <c r="J57" s="11"/>
      <c r="K57" s="11"/>
      <c r="L57" s="11"/>
      <c r="M57" s="12"/>
      <c r="N57" s="17"/>
    </row>
    <row r="58" spans="3:14" x14ac:dyDescent="0.2">
      <c r="C58" s="38" t="s">
        <v>57</v>
      </c>
      <c r="D58" s="16"/>
      <c r="E58" s="106" t="s">
        <v>52</v>
      </c>
      <c r="F58" s="107"/>
      <c r="G58" s="107"/>
      <c r="H58" s="107"/>
      <c r="I58" s="107"/>
      <c r="J58" s="107"/>
      <c r="K58" s="107"/>
      <c r="L58" s="107"/>
      <c r="M58" s="108"/>
      <c r="N58" s="17"/>
    </row>
    <row r="59" spans="3:14" x14ac:dyDescent="0.2">
      <c r="C59" s="38" t="s">
        <v>57</v>
      </c>
      <c r="D59" s="16"/>
      <c r="E59" s="109"/>
      <c r="F59" s="110"/>
      <c r="G59" s="110"/>
      <c r="H59" s="110"/>
      <c r="I59" s="110"/>
      <c r="J59" s="110"/>
      <c r="K59" s="110"/>
      <c r="L59" s="110"/>
      <c r="M59" s="111"/>
      <c r="N59" s="17"/>
    </row>
    <row r="60" spans="3:14" ht="13.5" thickBot="1" x14ac:dyDescent="0.25">
      <c r="C60" s="38" t="s">
        <v>57</v>
      </c>
      <c r="D60" s="16"/>
      <c r="E60" s="112"/>
      <c r="F60" s="113"/>
      <c r="G60" s="113"/>
      <c r="H60" s="113"/>
      <c r="I60" s="113"/>
      <c r="J60" s="113"/>
      <c r="K60" s="113"/>
      <c r="L60" s="113"/>
      <c r="M60" s="114"/>
      <c r="N60" s="17"/>
    </row>
    <row r="61" spans="3:14" x14ac:dyDescent="0.2">
      <c r="C61" s="39" t="s">
        <v>58</v>
      </c>
      <c r="D61" s="19"/>
      <c r="E61" s="20"/>
      <c r="F61" s="20"/>
      <c r="G61" s="20"/>
      <c r="H61" s="20"/>
      <c r="I61" s="20"/>
      <c r="J61" s="20"/>
      <c r="K61" s="20"/>
      <c r="L61" s="20"/>
      <c r="M61" s="20"/>
      <c r="N61" s="21"/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</sheetData>
  <sheetProtection password="F885"/>
  <mergeCells count="87">
    <mergeCell ref="F50:H50"/>
    <mergeCell ref="F51:H51"/>
    <mergeCell ref="J51:K51"/>
    <mergeCell ref="E48:F48"/>
    <mergeCell ref="E40:H40"/>
    <mergeCell ref="E52:H52"/>
    <mergeCell ref="J52:K52"/>
    <mergeCell ref="F54:H56"/>
    <mergeCell ref="I55:M56"/>
    <mergeCell ref="I54:M54"/>
    <mergeCell ref="E58:M58"/>
    <mergeCell ref="E59:M59"/>
    <mergeCell ref="E60:M60"/>
    <mergeCell ref="J48:K48"/>
    <mergeCell ref="J41:K41"/>
    <mergeCell ref="J42:K42"/>
    <mergeCell ref="J43:K43"/>
    <mergeCell ref="J44:K44"/>
    <mergeCell ref="J50:K50"/>
    <mergeCell ref="E44:H44"/>
    <mergeCell ref="E45:H45"/>
    <mergeCell ref="J45:K45"/>
    <mergeCell ref="J46:K46"/>
    <mergeCell ref="J47:K47"/>
    <mergeCell ref="E46:H46"/>
    <mergeCell ref="E53:I53"/>
    <mergeCell ref="G25:H25"/>
    <mergeCell ref="G26:H26"/>
    <mergeCell ref="G27:H27"/>
    <mergeCell ref="E18:G18"/>
    <mergeCell ref="P18:Q18"/>
    <mergeCell ref="I24:K24"/>
    <mergeCell ref="I25:K25"/>
    <mergeCell ref="I26:K26"/>
    <mergeCell ref="I27:K27"/>
    <mergeCell ref="I22:K22"/>
    <mergeCell ref="I23:K23"/>
    <mergeCell ref="G22:H22"/>
    <mergeCell ref="G23:H23"/>
    <mergeCell ref="G24:H24"/>
    <mergeCell ref="H18:M18"/>
    <mergeCell ref="G19:H19"/>
    <mergeCell ref="I19:J19"/>
    <mergeCell ref="K19:L19"/>
    <mergeCell ref="I21:K21"/>
    <mergeCell ref="E38:M38"/>
    <mergeCell ref="E32:E33"/>
    <mergeCell ref="F30:F31"/>
    <mergeCell ref="I28:K28"/>
    <mergeCell ref="I32:K32"/>
    <mergeCell ref="H35:I35"/>
    <mergeCell ref="K35:L35"/>
    <mergeCell ref="I31:K31"/>
    <mergeCell ref="G30:H30"/>
    <mergeCell ref="G31:H31"/>
    <mergeCell ref="F32:F33"/>
    <mergeCell ref="G28:H28"/>
    <mergeCell ref="G29:H29"/>
    <mergeCell ref="E49:I49"/>
    <mergeCell ref="E43:H43"/>
    <mergeCell ref="E42:H42"/>
    <mergeCell ref="E41:H41"/>
    <mergeCell ref="E47:H47"/>
    <mergeCell ref="E37:F37"/>
    <mergeCell ref="I29:K29"/>
    <mergeCell ref="I30:K30"/>
    <mergeCell ref="I40:K40"/>
    <mergeCell ref="G32:H32"/>
    <mergeCell ref="G33:H33"/>
    <mergeCell ref="E36:F36"/>
    <mergeCell ref="E35:F35"/>
    <mergeCell ref="D2:N2"/>
    <mergeCell ref="E34:M34"/>
    <mergeCell ref="E21:F21"/>
    <mergeCell ref="E22:E23"/>
    <mergeCell ref="E24:E25"/>
    <mergeCell ref="E26:E27"/>
    <mergeCell ref="F22:F23"/>
    <mergeCell ref="F24:F25"/>
    <mergeCell ref="F26:F27"/>
    <mergeCell ref="F28:F29"/>
    <mergeCell ref="E19:F19"/>
    <mergeCell ref="E20:M20"/>
    <mergeCell ref="I33:K33"/>
    <mergeCell ref="G21:H21"/>
    <mergeCell ref="E28:E29"/>
    <mergeCell ref="E30:E31"/>
  </mergeCells>
  <phoneticPr fontId="0" type="noConversion"/>
  <conditionalFormatting sqref="G36">
    <cfRule type="cellIs" dxfId="4" priority="1" stopIfTrue="1" operator="lessThan">
      <formula>$Q$19</formula>
    </cfRule>
  </conditionalFormatting>
  <conditionalFormatting sqref="I36">
    <cfRule type="cellIs" dxfId="3" priority="2" stopIfTrue="1" operator="lessThan">
      <formula>$Q$20</formula>
    </cfRule>
  </conditionalFormatting>
  <conditionalFormatting sqref="K37">
    <cfRule type="cellIs" dxfId="2" priority="4" stopIfTrue="1" operator="lessThan">
      <formula>$Q$22</formula>
    </cfRule>
  </conditionalFormatting>
  <conditionalFormatting sqref="M36">
    <cfRule type="cellIs" dxfId="1" priority="3" stopIfTrue="1" operator="lessThan">
      <formula>$Q$21</formula>
    </cfRule>
  </conditionalFormatting>
  <conditionalFormatting sqref="M37">
    <cfRule type="cellIs" dxfId="0" priority="5" stopIfTrue="1" operator="lessThan">
      <formula>$Q$23</formula>
    </cfRule>
  </conditionalFormatting>
  <pageMargins left="0.49" right="0.44" top="0.65" bottom="1" header="0" footer="0"/>
  <pageSetup paperSize="9" scale="113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INFORME</vt:lpstr>
      <vt:lpstr>SB</vt:lpstr>
      <vt:lpstr>INFORME!Área_de_impresión</vt:lpstr>
      <vt:lpstr>SB!Área_de_impresión</vt:lpstr>
      <vt:lpstr>SB!ARRIBA</vt:lpstr>
      <vt:lpstr>ARRIBA</vt:lpstr>
      <vt:lpstr>SB!DALT</vt:lpstr>
      <vt:lpstr>DALT</vt:lpstr>
      <vt:lpstr>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Formularios Seguimiento Actividad Ventas</dc:title>
  <dc:creator/>
  <cp:lastModifiedBy/>
  <cp:lastPrinted>2008-09-01T16:05:36Z</cp:lastPrinted>
  <dcterms:created xsi:type="dcterms:W3CDTF">1999-12-13T10:42:35Z</dcterms:created>
  <dcterms:modified xsi:type="dcterms:W3CDTF">2025-10-13T03:42:08Z</dcterms:modified>
  <cp:category>gestión ventas</cp:category>
</cp:coreProperties>
</file>